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iimi-fs.niimi.local\niimi-fs\0520_財政課\07-2_財政状況資料集(3･9月)※決統・健全化・公会計の分析公表\R05年度\★R070311期限★令和5年度財政状況資料集の作成及び提出について\03_県へ提出\"/>
    </mc:Choice>
  </mc:AlternateContent>
  <bookViews>
    <workbookView xWindow="0" yWindow="0" windowWidth="28800" windowHeight="14115" tabRatio="94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E34" i="10"/>
  <c r="AM34" i="10"/>
  <c r="U34" i="10"/>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<sst xmlns="http://schemas.openxmlformats.org/spreadsheetml/2006/main" count="1101" uniqueCount="573">
  <si>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</si>
  <si>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</si>
  <si>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</si>
  <si>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</si>
  <si>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</si>
  <si>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</si>
  <si>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</si>
  <si>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</si>
  <si>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</si>
  <si>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</si>
  <si>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</si>
  <si>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</si>
  <si>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</si>
  <si>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</si>
  <si>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</si>
  <si>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</si>
  <si>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</si>
  <si>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</si>
  <si>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</si>
  <si>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</si>
  <si>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</si>
  <si>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</si>
  <si>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</si>
  <si>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</si>
  <si>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</si>
  <si>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</si>
  <si>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</si>
  <si>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</si>
  <si>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</si>
  <si>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</si>
  <si>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</si>
  <si>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</si>
  <si>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</si>
  <si>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</si>
  <si>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</si>
  <si>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</si>
  <si>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</si>
  <si>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</si>
  <si>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</si>
  <si>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</si>
  <si>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</si>
  <si>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</si>
  <si>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</si>
  <si>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</si>
  <si>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</si>
  <si>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</si>
  <si>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</si>
  <si>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</si>
  <si>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</si>
  <si>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</si>
  <si>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</si>
  <si>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</si>
  <si>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</si>
  <si>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</si>
  <si>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</si>
  <si>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</si>
  <si>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</si>
  <si>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</si>
  <si>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</si>
  <si>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</si>
  <si>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</si>
  <si>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</si>
  <si>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</si>
  <si>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</si>
  <si>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</si>
  <si>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</si>
  <si>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</si>
  <si>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</si>
  <si>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</si>
  <si>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</si>
  <si>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</si>
  <si>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</si>
  <si>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</si>
  <si>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</si>
  <si>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</si>
  <si>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</si>
  <si>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</si>
  <si>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</si>
  <si>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</si>
  <si>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</si>
  <si>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</si>
  <si>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</si>
  <si>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</si>
  <si>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</si>
  <si>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</si>
  <si>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</si>
  <si>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</si>
  <si>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</si>
  <si>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</si>
  <si>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</si>
  <si>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</si>
  <si>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</si>
  <si>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</si>
  <si>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</si>
  <si>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新見市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</si>
  <si>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</si>
  <si>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</si>
  <si>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</si>
  <si>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</si>
  <si>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</si>
  <si>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</si>
  <si>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</si>
  <si>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</si>
  <si>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</si>
  <si>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</si>
  <si>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</si>
  <si>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</si>
  <si>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</si>
  <si>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</si>
  <si>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</si>
  <si>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</si>
  <si>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</si>
  <si>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</si>
  <si>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</si>
  <si>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</si>
  <si>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</si>
  <si>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</si>
  <si>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</si>
  <si>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</si>
  <si>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</si>
  <si>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</si>
  <si>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</si>
  <si>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</si>
  <si>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</si>
  <si>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</si>
  <si>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</si>
  <si>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</si>
  <si>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</si>
  <si>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</si>
  <si>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</si>
  <si>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</si>
  <si>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</si>
  <si>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</si>
  <si>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</si>
  <si>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</si>
  <si>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</si>
  <si>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</si>
  <si>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</si>
  <si>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</si>
  <si>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</si>
  <si>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</si>
  <si>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</si>
  <si>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</si>
  <si>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</si>
  <si>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</si>
  <si>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</si>
  <si>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</si>
  <si>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</si>
  <si>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</si>
  <si>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</si>
  <si>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</si>
  <si>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</si>
  <si>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</si>
  <si>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</si>
  <si>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</si>
  <si>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</si>
  <si>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</si>
  <si>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</si>
  <si>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</si>
  <si>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</si>
  <si>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</si>
  <si>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</si>
  <si>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</si>
  <si>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</si>
  <si>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</si>
  <si>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</si>
  <si>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</si>
  <si>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</si>
  <si>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</si>
  <si>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</si>
  <si>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</si>
  <si>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</si>
  <si>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</si>
  <si>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</si>
  <si>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</si>
  <si>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</si>
  <si>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</si>
  <si>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</si>
  <si>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</si>
  <si>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</si>
  <si>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</si>
  <si>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</si>
  <si>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</si>
  <si>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</si>
  <si>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</si>
  <si>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</si>
  <si>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</si>
  <si>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</si>
  <si>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</si>
  <si>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</si>
  <si>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</si>
  <si>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</si>
  <si>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</si>
  <si>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</si>
  <si>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</si>
  <si>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</si>
  <si>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</si>
  <si>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</si>
  <si>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</si>
  <si>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</si>
  <si>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</si>
  <si>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</si>
  <si>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</si>
  <si>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岡山県新見市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</si>
  <si>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</si>
  <si>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</si>
  <si>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</si>
  <si>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</si>
  <si>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</si>
  <si>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</si>
  <si>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</si>
  <si>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</si>
  <si>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</si>
  <si>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</si>
  <si>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</si>
  <si>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</si>
  <si>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</si>
  <si>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</si>
  <si>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</si>
  <si>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</si>
  <si>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</si>
  <si>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</si>
  <si>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</si>
  <si>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</si>
  <si>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</si>
  <si>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</si>
  <si>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</si>
  <si>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</si>
  <si>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</si>
  <si>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</si>
  <si>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</si>
  <si>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</si>
  <si>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</si>
  <si>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</si>
  <si>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</si>
  <si>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</si>
  <si>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</si>
  <si>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</si>
  <si>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</si>
  <si>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</si>
  <si>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</si>
  <si>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</si>
  <si>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</si>
  <si>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</si>
  <si>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</si>
  <si>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</si>
  <si>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</si>
  <si>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</si>
  <si>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</si>
  <si>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</si>
  <si>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</si>
  <si>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</si>
  <si>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</si>
  <si>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</si>
  <si>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</si>
  <si>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</si>
  <si>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</si>
  <si>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</si>
  <si>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</si>
  <si>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</si>
  <si>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</si>
  <si>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</si>
  <si>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</si>
  <si>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</si>
  <si>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</si>
  <si>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</si>
  <si>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</si>
  <si>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</si>
  <si>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</si>
  <si>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</si>
  <si>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</si>
  <si>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</si>
  <si>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</si>
  <si>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</si>
  <si>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</si>
  <si>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</si>
  <si>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</si>
  <si>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</si>
  <si>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</si>
  <si>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</si>
  <si>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</si>
  <si>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</si>
  <si>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</si>
  <si>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</si>
  <si>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</si>
  <si>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</si>
  <si>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</si>
  <si>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</si>
  <si>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</si>
  <si>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</si>
  <si>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</si>
  <si>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</si>
  <si>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</si>
  <si>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</si>
  <si>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</si>
  <si>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</si>
  <si>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</si>
  <si>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</si>
  <si>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</si>
  <si>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</si>
  <si>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</si>
  <si>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</si>
  <si>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</si>
  <si>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</si>
  <si>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</si>
  <si>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</si>
  <si>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</si>
  <si>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</si>
  <si>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</si>
  <si>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</si>
  <si>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</si>
  <si>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</si>
  <si>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</si>
  <si>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</si>
  <si>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</si>
  <si>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</si>
  <si>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</si>
  <si>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</si>
  <si>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</si>
  <si>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</si>
  <si>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</si>
  <si>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</si>
  <si>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</si>
  <si>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</si>
  <si>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</si>
  <si>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</si>
  <si>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</si>
  <si>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</si>
  <si>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</si>
  <si>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</si>
  <si>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</si>
  <si>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</si>
  <si>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</si>
  <si>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</si>
  <si>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</si>
  <si>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</si>
  <si>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</si>
  <si>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</si>
  <si>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</si>
  <si>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</si>
  <si>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</si>
  <si>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</si>
  <si>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</si>
  <si>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</si>
  <si>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</si>
  <si>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</si>
  <si>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</si>
  <si>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</si>
  <si>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</si>
  <si>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</si>
  <si>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</si>
  <si>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</si>
  <si>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</si>
  <si>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</si>
  <si>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岡山県新見市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</si>
  <si>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</si>
  <si>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</si>
  <si>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</si>
  <si>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</si>
  <si>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</si>
  <si>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</si>
  <si>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</si>
  <si>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</si>
  <si>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</si>
  <si>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</si>
  <si>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</si>
  <si>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</si>
  <si>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</si>
  <si>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</si>
  <si>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</si>
  <si>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</si>
  <si>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</si>
  <si>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</si>
  <si>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</si>
  <si>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</si>
  <si>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新見市診療所特別会計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</si>
  <si>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</si>
  <si>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</si>
  <si>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</si>
  <si>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</si>
  <si>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</si>
  <si>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</si>
  <si>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</si>
  <si>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</si>
  <si>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</si>
  <si>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</si>
  <si>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</si>
  <si>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</si>
  <si>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</si>
  <si>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新見市国民健康保険特別会計</t>
    <phoneticPr fontId="5"/>
  </si>
  <si>
    <t>新見市後期高齢者医療特別会計</t>
    <phoneticPr fontId="5"/>
  </si>
  <si>
    <t>新見市介護保険特別会計</t>
    <phoneticPr fontId="5"/>
  </si>
  <si>
    <t>新見市水道事業会計</t>
    <phoneticPr fontId="5"/>
  </si>
  <si>
    <t>法適用企業</t>
    <phoneticPr fontId="5"/>
  </si>
  <si>
    <t>新見市下水道事業会計</t>
    <phoneticPr fontId="5"/>
  </si>
  <si>
    <t>新見市観光事業特別会計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</si>
  <si>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</si>
  <si>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</si>
  <si>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</si>
  <si>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</si>
  <si>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</si>
  <si>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</si>
  <si>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</si>
  <si>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</si>
  <si>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</si>
  <si>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</si>
  <si>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</si>
  <si>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</si>
  <si>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</si>
  <si>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</si>
  <si>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</si>
  <si>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</si>
  <si>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</si>
  <si>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</si>
  <si>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</si>
  <si>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</si>
  <si>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</si>
  <si>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</si>
  <si>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</si>
  <si>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</si>
  <si>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</si>
  <si>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</si>
  <si>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</si>
  <si>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</si>
  <si>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</si>
  <si>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</si>
  <si>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</si>
  <si>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</si>
  <si>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</si>
  <si>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</si>
  <si>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</si>
  <si>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</si>
  <si>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</si>
  <si>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</si>
  <si>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</si>
  <si>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</si>
  <si>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</si>
  <si>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</si>
  <si>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</si>
  <si>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</si>
  <si>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</si>
  <si>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</si>
  <si>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</si>
  <si>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</si>
  <si>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</si>
  <si>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</si>
  <si>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</si>
  <si>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</si>
  <si>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</si>
  <si>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</si>
  <si>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</si>
  <si>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</si>
  <si>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</si>
  <si>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</si>
  <si>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</si>
  <si>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</si>
  <si>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</si>
  <si>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</si>
  <si>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</si>
  <si>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</si>
  <si>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</si>
  <si>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</si>
  <si>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</si>
  <si>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</si>
  <si>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</si>
  <si>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</si>
  <si>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</si>
  <si>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</si>
  <si>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</si>
  <si>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</si>
  <si>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</si>
  <si>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</si>
  <si>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</si>
  <si>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</si>
  <si>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</si>
  <si>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</si>
  <si>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</si>
  <si>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</si>
  <si>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</si>
  <si>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</si>
  <si>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</si>
  <si>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</si>
  <si>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</si>
  <si>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</si>
  <si>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</si>
  <si>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</si>
  <si>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</si>
  <si>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</si>
  <si>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</si>
  <si>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</si>
  <si>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</si>
  <si>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</si>
  <si>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</si>
  <si>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</si>
  <si>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</si>
  <si>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</si>
  <si>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</si>
  <si>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</si>
  <si>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</si>
  <si>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</si>
  <si>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</si>
  <si>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</si>
  <si>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</si>
  <si>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</si>
  <si>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</si>
  <si>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</si>
  <si>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</si>
  <si>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</si>
  <si>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</si>
  <si>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</si>
  <si>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</si>
  <si>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</si>
  <si>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</si>
  <si>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</si>
  <si>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</si>
  <si>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</si>
  <si>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</si>
  <si>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</si>
  <si>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</si>
  <si>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</si>
  <si>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</si>
  <si>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</si>
  <si>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</si>
  <si>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</si>
  <si>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</si>
  <si>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</si>
  <si>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</si>
  <si>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</si>
  <si>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</si>
  <si>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</si>
  <si>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</si>
  <si>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</si>
  <si>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1.04</t>
  </si>
  <si>
    <t>▲ 0.23</t>
  </si>
  <si>
    <t>▲ 0.94</t>
  </si>
  <si>
    <t>▲ 0.03</t>
  </si>
  <si>
    <t>一般会計</t>
  </si>
  <si>
    <t>新見市水道事業会計</t>
  </si>
  <si>
    <t>新見市介護保険特別会計</t>
  </si>
  <si>
    <t>新見市下水道事業会計</t>
  </si>
  <si>
    <t>新見市国民健康保険特別会計</t>
  </si>
  <si>
    <t>新見市観光事業特別会計</t>
  </si>
  <si>
    <t>新見市診療所特別会計</t>
  </si>
  <si>
    <t>新見市後期高齢者医療特別会計</t>
  </si>
  <si>
    <t>その他会計（赤字）</t>
  </si>
  <si>
    <t>その他会計（黒字）</t>
  </si>
  <si>
    <t>R01</t>
    <phoneticPr fontId="5"/>
  </si>
  <si>
    <t>R02</t>
    <phoneticPr fontId="5"/>
  </si>
  <si>
    <t>R03</t>
    <phoneticPr fontId="5"/>
  </si>
  <si>
    <t>R04</t>
    <phoneticPr fontId="5"/>
  </si>
  <si>
    <t>R05</t>
    <phoneticPr fontId="5"/>
  </si>
  <si>
    <t>公共施設等整備基金</t>
    <rPh sb="0" eb="9">
      <t>コウキョウシセツトウセイビキキン</t>
    </rPh>
    <phoneticPr fontId="5"/>
  </si>
  <si>
    <t>地域づくり振興基金</t>
    <rPh sb="0" eb="2">
      <t>チイキ</t>
    </rPh>
    <rPh sb="5" eb="9">
      <t>シンコウキキン</t>
    </rPh>
    <phoneticPr fontId="10"/>
  </si>
  <si>
    <t>ふるさとにいみ応援基金</t>
    <rPh sb="7" eb="11">
      <t>オウエンキキン</t>
    </rPh>
    <phoneticPr fontId="10"/>
  </si>
  <si>
    <t>かしのき基金</t>
    <rPh sb="4" eb="6">
      <t>キキン</t>
    </rPh>
    <phoneticPr fontId="10"/>
  </si>
  <si>
    <t>市営住宅整備基金</t>
    <rPh sb="0" eb="4">
      <t>シエイジュウタク</t>
    </rPh>
    <rPh sb="4" eb="6">
      <t>セイビ</t>
    </rPh>
    <rPh sb="6" eb="8">
      <t>キキン</t>
    </rPh>
    <phoneticPr fontId="2"/>
  </si>
  <si>
    <t>井倉洞</t>
    <rPh sb="0" eb="2">
      <t>イクラ</t>
    </rPh>
    <rPh sb="2" eb="3">
      <t>ドウ</t>
    </rPh>
    <phoneticPr fontId="2"/>
  </si>
  <si>
    <t>草間自然休養村</t>
    <rPh sb="0" eb="2">
      <t>クサマ</t>
    </rPh>
    <rPh sb="2" eb="4">
      <t>シゼン</t>
    </rPh>
    <rPh sb="4" eb="6">
      <t>キュウヨウ</t>
    </rPh>
    <rPh sb="6" eb="7">
      <t>ムラ</t>
    </rPh>
    <phoneticPr fontId="2"/>
  </si>
  <si>
    <t>新見市土地開発公社</t>
    <rPh sb="0" eb="3">
      <t>ニイミシ</t>
    </rPh>
    <rPh sb="3" eb="5">
      <t>トチ</t>
    </rPh>
    <rPh sb="5" eb="7">
      <t>カイハツ</t>
    </rPh>
    <rPh sb="7" eb="9">
      <t>コウシャ</t>
    </rPh>
    <phoneticPr fontId="2"/>
  </si>
  <si>
    <t>新見美術振興財団</t>
    <rPh sb="0" eb="2">
      <t>ニイミ</t>
    </rPh>
    <rPh sb="2" eb="4">
      <t>ビジュツ</t>
    </rPh>
    <rPh sb="4" eb="6">
      <t>シンコウ</t>
    </rPh>
    <rPh sb="6" eb="8">
      <t>ザイダン</t>
    </rPh>
    <phoneticPr fontId="2"/>
  </si>
  <si>
    <t>公立大学法人新見公立大学</t>
    <rPh sb="0" eb="2">
      <t>コウリツ</t>
    </rPh>
    <rPh sb="2" eb="4">
      <t>ダイガク</t>
    </rPh>
    <rPh sb="4" eb="6">
      <t>ホウジン</t>
    </rPh>
    <rPh sb="6" eb="8">
      <t>ニイミ</t>
    </rPh>
    <rPh sb="8" eb="10">
      <t>コウリツ</t>
    </rPh>
    <rPh sb="10" eb="12">
      <t>ダイガク</t>
    </rPh>
    <phoneticPr fontId="2"/>
  </si>
  <si>
    <t>岡山県信用保証協会</t>
    <rPh sb="0" eb="1">
      <t>オカ</t>
    </rPh>
    <rPh sb="1" eb="3">
      <t>ヤマケン</t>
    </rPh>
    <rPh sb="3" eb="5">
      <t>シンヨウ</t>
    </rPh>
    <rPh sb="5" eb="7">
      <t>ホショウ</t>
    </rPh>
    <rPh sb="7" eb="9">
      <t>キョウカイ</t>
    </rPh>
    <phoneticPr fontId="2"/>
  </si>
  <si>
    <t>○</t>
    <phoneticPr fontId="2"/>
  </si>
  <si>
    <t>-</t>
    <phoneticPr fontId="2"/>
  </si>
  <si>
    <t>－</t>
  </si>
  <si>
    <t>－</t>
    <phoneticPr fontId="2"/>
  </si>
  <si>
    <t>岡山県後期高齢者医療広域連合一般会計</t>
    <rPh sb="0" eb="1">
      <t>オカ</t>
    </rPh>
    <rPh sb="1" eb="3">
      <t>ヤマケン</t>
    </rPh>
    <rPh sb="3" eb="5">
      <t>コウキ</t>
    </rPh>
    <rPh sb="5" eb="8">
      <t>コウレイシャ</t>
    </rPh>
    <rPh sb="8" eb="10">
      <t>イリョウ</t>
    </rPh>
    <rPh sb="10" eb="12">
      <t>コウイキ</t>
    </rPh>
    <rPh sb="12" eb="14">
      <t>レンゴウ</t>
    </rPh>
    <rPh sb="14" eb="16">
      <t>イッパン</t>
    </rPh>
    <rPh sb="16" eb="18">
      <t>カイケイ</t>
    </rPh>
    <phoneticPr fontId="2"/>
  </si>
  <si>
    <t>岡山県後期高齢者医療広域連合特別会計</t>
    <rPh sb="0" eb="1">
      <t>オカ</t>
    </rPh>
    <rPh sb="1" eb="3">
      <t>ヤマケン</t>
    </rPh>
    <rPh sb="3" eb="5">
      <t>コウキ</t>
    </rPh>
    <rPh sb="5" eb="8">
      <t>コウレイシャ</t>
    </rPh>
    <rPh sb="8" eb="10">
      <t>イリョウ</t>
    </rPh>
    <rPh sb="10" eb="12">
      <t>コウイキ</t>
    </rPh>
    <rPh sb="12" eb="14">
      <t>レンゴウ</t>
    </rPh>
    <rPh sb="14" eb="18">
      <t>トクベツカイケイ</t>
    </rPh>
    <phoneticPr fontId="2"/>
  </si>
  <si>
    <t>岡山県市町村総合事務組合一般会計</t>
    <rPh sb="0" eb="1">
      <t>オカ</t>
    </rPh>
    <rPh sb="1" eb="3">
      <t>ヤマケン</t>
    </rPh>
    <rPh sb="3" eb="6">
      <t>シチョウソン</t>
    </rPh>
    <rPh sb="6" eb="8">
      <t>ソウゴウ</t>
    </rPh>
    <rPh sb="8" eb="10">
      <t>ジム</t>
    </rPh>
    <rPh sb="10" eb="12">
      <t>クミアイ</t>
    </rPh>
    <rPh sb="12" eb="14">
      <t>イッパン</t>
    </rPh>
    <rPh sb="14" eb="16">
      <t>カイケイ</t>
    </rPh>
    <phoneticPr fontId="2"/>
  </si>
  <si>
    <t>岡山県市町村総合事務組合貸付金特別会計</t>
    <rPh sb="0" eb="1">
      <t>オカ</t>
    </rPh>
    <rPh sb="1" eb="3">
      <t>ヤマケン</t>
    </rPh>
    <rPh sb="3" eb="6">
      <t>シチョウソン</t>
    </rPh>
    <rPh sb="6" eb="8">
      <t>ソウゴウ</t>
    </rPh>
    <rPh sb="8" eb="10">
      <t>ジム</t>
    </rPh>
    <rPh sb="10" eb="12">
      <t>クミアイ</t>
    </rPh>
    <rPh sb="12" eb="14">
      <t>カシツケ</t>
    </rPh>
    <rPh sb="14" eb="15">
      <t>キン</t>
    </rPh>
    <rPh sb="15" eb="19">
      <t>トクベツカイケイ</t>
    </rPh>
    <phoneticPr fontId="2"/>
  </si>
  <si>
    <t>岡山県市町村総合事務組合拠出金事業特別会計</t>
    <rPh sb="0" eb="1">
      <t>オカ</t>
    </rPh>
    <rPh sb="1" eb="3">
      <t>ヤマケン</t>
    </rPh>
    <rPh sb="3" eb="6">
      <t>シチョウソン</t>
    </rPh>
    <rPh sb="6" eb="8">
      <t>ソウゴウ</t>
    </rPh>
    <rPh sb="8" eb="10">
      <t>ジム</t>
    </rPh>
    <rPh sb="10" eb="12">
      <t>クミアイ</t>
    </rPh>
    <rPh sb="12" eb="15">
      <t>キョシュツキン</t>
    </rPh>
    <rPh sb="15" eb="17">
      <t>ジギョウ</t>
    </rPh>
    <rPh sb="17" eb="19">
      <t>トクベツ</t>
    </rPh>
    <rPh sb="19" eb="21">
      <t>カイケイ</t>
    </rPh>
    <phoneticPr fontId="2"/>
  </si>
  <si>
    <t>岡山県市町村税整理組合</t>
    <rPh sb="0" eb="1">
      <t>オカ</t>
    </rPh>
    <rPh sb="1" eb="3">
      <t>ヤマケン</t>
    </rPh>
    <rPh sb="3" eb="6">
      <t>シチョウソン</t>
    </rPh>
    <rPh sb="6" eb="7">
      <t>ゼイ</t>
    </rPh>
    <rPh sb="7" eb="9">
      <t>セイリ</t>
    </rPh>
    <rPh sb="9" eb="11">
      <t>クミアイ</t>
    </rPh>
    <phoneticPr fontId="2"/>
  </si>
  <si>
    <t>-</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</si>
</sst>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E525-4970-89E5-701EF33F27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100122</c:v>
                </c:pt>
                <c:pt idx="1">
                  <c:v>155026</c:v>
                </c:pt>
                <c:pt idx="2">
                  <c:v>99801</c:v>
                </c:pt>
                <c:pt idx="3">
                  <c:v>141563</c:v>
                </c:pt>
                <c:pt idx="4">
                  <c:v>162094</c:v>
                </c:pt>
              </c:numCache>
            </c:numRef>
          </c:val>
          <c:smooth val="0"/>
          <c:extLst>
            <c:ext xmlns:c16="http://schemas.microsoft.com/office/drawing/2014/chart" uri="{C3380CC4-5D6E-409C-BE32-E72D297353CC}">
              <c16:uniqueId val="{00000001-E525-4970-89E5-701EF33F273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13.85</c:v>
                </c:pt>
                <c:pt idx="1">
                  <c:v>9.92</c:v>
                </c:pt>
                <c:pt idx="2">
                  <c:v>9.7200000000000006</c:v>
                </c:pt>
                <c:pt idx="3">
                  <c:v>9.49</c:v>
                </c:pt>
                <c:pt idx="4">
                  <c:v>8.8699999999999992</c:v>
                </c:pt>
              </c:numCache>
            </c:numRef>
          </c:val>
          <c:extLst>
            <c:ext xmlns:c16="http://schemas.microsoft.com/office/drawing/2014/chart" uri="{C3380CC4-5D6E-409C-BE32-E72D297353CC}">
              <c16:uniqueId val="{00000000-2D69-4142-B482-CFFDD7A66D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31.3</c:v>
                </c:pt>
                <c:pt idx="1">
                  <c:v>34.72</c:v>
                </c:pt>
                <c:pt idx="2">
                  <c:v>33.68</c:v>
                </c:pt>
                <c:pt idx="3">
                  <c:v>33.32</c:v>
                </c:pt>
                <c:pt idx="4">
                  <c:v>33.94</c:v>
                </c:pt>
              </c:numCache>
            </c:numRef>
          </c:val>
          <c:extLst>
            <c:ext xmlns:c16="http://schemas.microsoft.com/office/drawing/2014/chart" uri="{C3380CC4-5D6E-409C-BE32-E72D297353CC}">
              <c16:uniqueId val="{00000001-2D69-4142-B482-CFFDD7A66D5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0.39</c:v>
                </c:pt>
                <c:pt idx="1">
                  <c:v>-1.04</c:v>
                </c:pt>
                <c:pt idx="2">
                  <c:v>-0.23</c:v>
                </c:pt>
                <c:pt idx="3">
                  <c:v>-0.94</c:v>
                </c:pt>
                <c:pt idx="4">
                  <c:v>-0.03</c:v>
                </c:pt>
              </c:numCache>
            </c:numRef>
          </c:val>
          <c:smooth val="0"/>
          <c:extLst>
            <c:ext xmlns:c16="http://schemas.microsoft.com/office/drawing/2014/chart" uri="{C3380CC4-5D6E-409C-BE32-E72D297353CC}">
              <c16:uniqueId val="{00000002-2D69-4142-B482-CFFDD7A66D5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1.03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BE8-4F98-B582-80738E67E4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E8-4F98-B582-80738E67E44C}"/>
            </c:ext>
          </c:extLst>
        </c:ser>
        <c:ser>
          <c:idx val="2"/>
          <c:order val="2"/>
          <c:tx>
            <c:strRef>
              <c:f>データシート!$A$29</c:f>
              <c:strCache>
                <c:ptCount val="1"/>
                <c:pt idx="0">
                  <c:v>新見市後期高齢者医療特別会計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2-6BE8-4F98-B582-80738E67E44C}"/>
            </c:ext>
          </c:extLst>
        </c:ser>
        <c:ser>
          <c:idx val="3"/>
          <c:order val="3"/>
          <c:tx>
            <c:strRef>
              <c:f>データシート!$A$30</c:f>
              <c:strCache>
                <c:ptCount val="1"/>
                <c:pt idx="0">
                  <c:v>新見市診療所特別会計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0.04</c:v>
                </c:pt>
                <c:pt idx="4">
                  <c:v>#N/A</c:v>
                </c:pt>
                <c:pt idx="5">
                  <c:v>0.02</c:v>
                </c:pt>
                <c:pt idx="6">
                  <c:v>#N/A</c:v>
                </c:pt>
                <c:pt idx="7">
                  <c:v>0</c:v>
                </c:pt>
                <c:pt idx="8">
                  <c:v>#N/A</c:v>
                </c:pt>
                <c:pt idx="9">
                  <c:v>0.04</c:v>
                </c:pt>
              </c:numCache>
            </c:numRef>
          </c:val>
          <c:extLst>
            <c:ext xmlns:c16="http://schemas.microsoft.com/office/drawing/2014/chart" uri="{C3380CC4-5D6E-409C-BE32-E72D297353CC}">
              <c16:uniqueId val="{00000003-6BE8-4F98-B582-80738E67E44C}"/>
            </c:ext>
          </c:extLst>
        </c:ser>
        <c:ser>
          <c:idx val="4"/>
          <c:order val="4"/>
          <c:tx>
            <c:strRef>
              <c:f>データシート!$A$31</c:f>
              <c:strCache>
                <c:ptCount val="1"/>
                <c:pt idx="0">
                  <c:v>新見市観光事業特別会計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0.08</c:v>
                </c:pt>
                <c:pt idx="4">
                  <c:v>#N/A</c:v>
                </c:pt>
                <c:pt idx="5">
                  <c:v>0.04</c:v>
                </c:pt>
                <c:pt idx="6">
                  <c:v>#N/A</c:v>
                </c:pt>
                <c:pt idx="7">
                  <c:v>0.09</c:v>
                </c:pt>
                <c:pt idx="8">
                  <c:v>#N/A</c:v>
                </c:pt>
                <c:pt idx="9">
                  <c:v>0.06</c:v>
                </c:pt>
              </c:numCache>
            </c:numRef>
          </c:val>
          <c:extLst>
            <c:ext xmlns:c16="http://schemas.microsoft.com/office/drawing/2014/chart" uri="{C3380CC4-5D6E-409C-BE32-E72D297353CC}">
              <c16:uniqueId val="{00000004-6BE8-4F98-B582-80738E67E44C}"/>
            </c:ext>
          </c:extLst>
        </c:ser>
        <c:ser>
          <c:idx val="5"/>
          <c:order val="5"/>
          <c:tx>
            <c:strRef>
              <c:f>データシート!$A$32</c:f>
              <c:strCache>
                <c:ptCount val="1"/>
                <c:pt idx="0">
                  <c:v>新見市国民健康保険特別会計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0.32</c:v>
                </c:pt>
                <c:pt idx="2">
                  <c:v>#N/A</c:v>
                </c:pt>
                <c:pt idx="3">
                  <c:v>0.42</c:v>
                </c:pt>
                <c:pt idx="4">
                  <c:v>#N/A</c:v>
                </c:pt>
                <c:pt idx="5">
                  <c:v>0.46</c:v>
                </c:pt>
                <c:pt idx="6">
                  <c:v>#N/A</c:v>
                </c:pt>
                <c:pt idx="7">
                  <c:v>0.39</c:v>
                </c:pt>
                <c:pt idx="8">
                  <c:v>#N/A</c:v>
                </c:pt>
                <c:pt idx="9">
                  <c:v>0.3</c:v>
                </c:pt>
              </c:numCache>
            </c:numRef>
          </c:val>
          <c:extLst>
            <c:ext xmlns:c16="http://schemas.microsoft.com/office/drawing/2014/chart" uri="{C3380CC4-5D6E-409C-BE32-E72D297353CC}">
              <c16:uniqueId val="{00000005-6BE8-4F98-B582-80738E67E44C}"/>
            </c:ext>
          </c:extLst>
        </c:ser>
        <c:ser>
          <c:idx val="6"/>
          <c:order val="6"/>
          <c:tx>
            <c:strRef>
              <c:f>データシート!$A$33</c:f>
              <c:strCache>
                <c:ptCount val="1"/>
                <c:pt idx="0">
                  <c:v>新見市下水道事業会計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0.35</c:v>
                </c:pt>
                <c:pt idx="4">
                  <c:v>#N/A</c:v>
                </c:pt>
                <c:pt idx="5">
                  <c:v>0.49</c:v>
                </c:pt>
                <c:pt idx="6">
                  <c:v>#N/A</c:v>
                </c:pt>
                <c:pt idx="7">
                  <c:v>1.08</c:v>
                </c:pt>
                <c:pt idx="8">
                  <c:v>#N/A</c:v>
                </c:pt>
                <c:pt idx="9">
                  <c:v>1.74</c:v>
                </c:pt>
              </c:numCache>
            </c:numRef>
          </c:val>
          <c:extLst>
            <c:ext xmlns:c16="http://schemas.microsoft.com/office/drawing/2014/chart" uri="{C3380CC4-5D6E-409C-BE32-E72D297353CC}">
              <c16:uniqueId val="{00000006-6BE8-4F98-B582-80738E67E44C}"/>
            </c:ext>
          </c:extLst>
        </c:ser>
        <c:ser>
          <c:idx val="7"/>
          <c:order val="7"/>
          <c:tx>
            <c:strRef>
              <c:f>データシート!$A$34</c:f>
              <c:strCache>
                <c:ptCount val="1"/>
                <c:pt idx="0">
                  <c:v>新見市介護保険特別会計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1.1399999999999999</c:v>
                </c:pt>
                <c:pt idx="2">
                  <c:v>#N/A</c:v>
                </c:pt>
                <c:pt idx="3">
                  <c:v>1.26</c:v>
                </c:pt>
                <c:pt idx="4">
                  <c:v>#N/A</c:v>
                </c:pt>
                <c:pt idx="5">
                  <c:v>1.76</c:v>
                </c:pt>
                <c:pt idx="6">
                  <c:v>#N/A</c:v>
                </c:pt>
                <c:pt idx="7">
                  <c:v>1.95</c:v>
                </c:pt>
                <c:pt idx="8">
                  <c:v>#N/A</c:v>
                </c:pt>
                <c:pt idx="9">
                  <c:v>1.77</c:v>
                </c:pt>
              </c:numCache>
            </c:numRef>
          </c:val>
          <c:extLst>
            <c:ext xmlns:c16="http://schemas.microsoft.com/office/drawing/2014/chart" uri="{C3380CC4-5D6E-409C-BE32-E72D297353CC}">
              <c16:uniqueId val="{00000007-6BE8-4F98-B582-80738E67E44C}"/>
            </c:ext>
          </c:extLst>
        </c:ser>
        <c:ser>
          <c:idx val="8"/>
          <c:order val="8"/>
          <c:tx>
            <c:strRef>
              <c:f>データシート!$A$35</c:f>
              <c:strCache>
                <c:ptCount val="1"/>
                <c:pt idx="0">
                  <c:v>新見市水道事業会計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6.66</c:v>
                </c:pt>
                <c:pt idx="2">
                  <c:v>#N/A</c:v>
                </c:pt>
                <c:pt idx="3">
                  <c:v>7.15</c:v>
                </c:pt>
                <c:pt idx="4">
                  <c:v>#N/A</c:v>
                </c:pt>
                <c:pt idx="5">
                  <c:v>7.02</c:v>
                </c:pt>
                <c:pt idx="6">
                  <c:v>#N/A</c:v>
                </c:pt>
                <c:pt idx="7">
                  <c:v>7.5</c:v>
                </c:pt>
                <c:pt idx="8">
                  <c:v>#N/A</c:v>
                </c:pt>
                <c:pt idx="9">
                  <c:v>7.03</c:v>
                </c:pt>
              </c:numCache>
            </c:numRef>
          </c:val>
          <c:extLst>
            <c:ext xmlns:c16="http://schemas.microsoft.com/office/drawing/2014/chart" uri="{C3380CC4-5D6E-409C-BE32-E72D297353CC}">
              <c16:uniqueId val="{00000008-6BE8-4F98-B582-80738E67E44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13.8</c:v>
                </c:pt>
                <c:pt idx="2">
                  <c:v>#N/A</c:v>
                </c:pt>
                <c:pt idx="3">
                  <c:v>9.8699999999999992</c:v>
                </c:pt>
                <c:pt idx="4">
                  <c:v>#N/A</c:v>
                </c:pt>
                <c:pt idx="5">
                  <c:v>9.69</c:v>
                </c:pt>
                <c:pt idx="6">
                  <c:v>#N/A</c:v>
                </c:pt>
                <c:pt idx="7">
                  <c:v>9.48</c:v>
                </c:pt>
                <c:pt idx="8">
                  <c:v>#N/A</c:v>
                </c:pt>
                <c:pt idx="9">
                  <c:v>8.81</c:v>
                </c:pt>
              </c:numCache>
            </c:numRef>
          </c:val>
          <c:extLst>
            <c:ext xmlns:c16="http://schemas.microsoft.com/office/drawing/2014/chart" uri="{C3380CC4-5D6E-409C-BE32-E72D297353CC}">
              <c16:uniqueId val="{00000009-6BE8-4F98-B582-80738E67E4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3848</c:v>
                </c:pt>
                <c:pt idx="5">
                  <c:v>3748</c:v>
                </c:pt>
                <c:pt idx="8">
                  <c:v>3548</c:v>
                </c:pt>
                <c:pt idx="11">
                  <c:v>3511</c:v>
                </c:pt>
                <c:pt idx="14">
                  <c:v>3359</c:v>
                </c:pt>
              </c:numCache>
            </c:numRef>
          </c:val>
          <c:extLst>
            <c:ext xmlns:c16="http://schemas.microsoft.com/office/drawing/2014/chart" uri="{C3380CC4-5D6E-409C-BE32-E72D297353CC}">
              <c16:uniqueId val="{00000000-754E-44B6-9D16-D4FA4868E9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754E-44B6-9D16-D4FA4868E9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5</c:v>
                </c:pt>
                <c:pt idx="6">
                  <c:v>4</c:v>
                </c:pt>
                <c:pt idx="9">
                  <c:v>0</c:v>
                </c:pt>
                <c:pt idx="12">
                  <c:v>0</c:v>
                </c:pt>
              </c:numCache>
            </c:numRef>
          </c:val>
          <c:extLst>
            <c:ext xmlns:c16="http://schemas.microsoft.com/office/drawing/2014/chart" uri="{C3380CC4-5D6E-409C-BE32-E72D297353CC}">
              <c16:uniqueId val="{00000002-754E-44B6-9D16-D4FA4868E9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4E-44B6-9D16-D4FA4868E9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1310</c:v>
                </c:pt>
                <c:pt idx="3">
                  <c:v>1085</c:v>
                </c:pt>
                <c:pt idx="6">
                  <c:v>1087</c:v>
                </c:pt>
                <c:pt idx="9">
                  <c:v>1050</c:v>
                </c:pt>
                <c:pt idx="12">
                  <c:v>1134</c:v>
                </c:pt>
              </c:numCache>
            </c:numRef>
          </c:val>
          <c:extLst>
            <c:ext xmlns:c16="http://schemas.microsoft.com/office/drawing/2014/chart" uri="{C3380CC4-5D6E-409C-BE32-E72D297353CC}">
              <c16:uniqueId val="{00000004-754E-44B6-9D16-D4FA4868E9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4E-44B6-9D16-D4FA4868E9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4E-44B6-9D16-D4FA4868E9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3737</c:v>
                </c:pt>
                <c:pt idx="3">
                  <c:v>3686</c:v>
                </c:pt>
                <c:pt idx="6">
                  <c:v>3457</c:v>
                </c:pt>
                <c:pt idx="9">
                  <c:v>3374</c:v>
                </c:pt>
                <c:pt idx="12">
                  <c:v>3196</c:v>
                </c:pt>
              </c:numCache>
            </c:numRef>
          </c:val>
          <c:extLst>
            <c:ext xmlns:c16="http://schemas.microsoft.com/office/drawing/2014/chart" uri="{C3380CC4-5D6E-409C-BE32-E72D297353CC}">
              <c16:uniqueId val="{00000007-754E-44B6-9D16-D4FA4868E91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1210</c:v>
                </c:pt>
                <c:pt idx="2">
                  <c:v>#N/A</c:v>
                </c:pt>
                <c:pt idx="3">
                  <c:v>#N/A</c:v>
                </c:pt>
                <c:pt idx="4">
                  <c:v>1029</c:v>
                </c:pt>
                <c:pt idx="5">
                  <c:v>#N/A</c:v>
                </c:pt>
                <c:pt idx="6">
                  <c:v>#N/A</c:v>
                </c:pt>
                <c:pt idx="7">
                  <c:v>1000</c:v>
                </c:pt>
                <c:pt idx="8">
                  <c:v>#N/A</c:v>
                </c:pt>
                <c:pt idx="9">
                  <c:v>#N/A</c:v>
                </c:pt>
                <c:pt idx="10">
                  <c:v>913</c:v>
                </c:pt>
                <c:pt idx="11">
                  <c:v>#N/A</c:v>
                </c:pt>
                <c:pt idx="12">
                  <c:v>#N/A</c:v>
                </c:pt>
                <c:pt idx="13">
                  <c:v>971</c:v>
                </c:pt>
                <c:pt idx="14">
                  <c:v>#N/A</c:v>
                </c:pt>
              </c:numCache>
            </c:numRef>
          </c:val>
          <c:smooth val="0"/>
          <c:extLst>
            <c:ext xmlns:c16="http://schemas.microsoft.com/office/drawing/2014/chart" uri="{C3380CC4-5D6E-409C-BE32-E72D297353CC}">
              <c16:uniqueId val="{00000008-754E-44B6-9D16-D4FA4868E91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29780</c:v>
                </c:pt>
                <c:pt idx="5">
                  <c:v>30063</c:v>
                </c:pt>
                <c:pt idx="8">
                  <c:v>29194</c:v>
                </c:pt>
                <c:pt idx="11">
                  <c:v>28272</c:v>
                </c:pt>
                <c:pt idx="14">
                  <c:v>29534</c:v>
                </c:pt>
              </c:numCache>
            </c:numRef>
          </c:val>
          <c:extLst>
            <c:ext xmlns:c16="http://schemas.microsoft.com/office/drawing/2014/chart" uri="{C3380CC4-5D6E-409C-BE32-E72D297353CC}">
              <c16:uniqueId val="{00000000-46AE-4705-BBF6-202DF491FE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1453</c:v>
                </c:pt>
                <c:pt idx="5">
                  <c:v>1272</c:v>
                </c:pt>
                <c:pt idx="8">
                  <c:v>1135</c:v>
                </c:pt>
                <c:pt idx="11">
                  <c:v>1021</c:v>
                </c:pt>
                <c:pt idx="14">
                  <c:v>1025</c:v>
                </c:pt>
              </c:numCache>
            </c:numRef>
          </c:val>
          <c:extLst>
            <c:ext xmlns:c16="http://schemas.microsoft.com/office/drawing/2014/chart" uri="{C3380CC4-5D6E-409C-BE32-E72D297353CC}">
              <c16:uniqueId val="{00000001-46AE-4705-BBF6-202DF491FE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9248</c:v>
                </c:pt>
                <c:pt idx="5">
                  <c:v>10219</c:v>
                </c:pt>
                <c:pt idx="8">
                  <c:v>11133</c:v>
                </c:pt>
                <c:pt idx="11">
                  <c:v>11615</c:v>
                </c:pt>
                <c:pt idx="14">
                  <c:v>12068</c:v>
                </c:pt>
              </c:numCache>
            </c:numRef>
          </c:val>
          <c:extLst>
            <c:ext xmlns:c16="http://schemas.microsoft.com/office/drawing/2014/chart" uri="{C3380CC4-5D6E-409C-BE32-E72D297353CC}">
              <c16:uniqueId val="{00000002-46AE-4705-BBF6-202DF491FE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AE-4705-BBF6-202DF491FE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AE-4705-BBF6-202DF491FE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2</c:v>
                </c:pt>
                <c:pt idx="6">
                  <c:v>2</c:v>
                </c:pt>
                <c:pt idx="9">
                  <c:v>2</c:v>
                </c:pt>
                <c:pt idx="12">
                  <c:v>3</c:v>
                </c:pt>
              </c:numCache>
            </c:numRef>
          </c:val>
          <c:extLst>
            <c:ext xmlns:c16="http://schemas.microsoft.com/office/drawing/2014/chart" uri="{C3380CC4-5D6E-409C-BE32-E72D297353CC}">
              <c16:uniqueId val="{00000005-46AE-4705-BBF6-202DF491FE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4219</c:v>
                </c:pt>
                <c:pt idx="3">
                  <c:v>4220</c:v>
                </c:pt>
                <c:pt idx="6">
                  <c:v>4245</c:v>
                </c:pt>
                <c:pt idx="9">
                  <c:v>4313</c:v>
                </c:pt>
                <c:pt idx="12">
                  <c:v>4373</c:v>
                </c:pt>
              </c:numCache>
            </c:numRef>
          </c:val>
          <c:extLst>
            <c:ext xmlns:c16="http://schemas.microsoft.com/office/drawing/2014/chart" uri="{C3380CC4-5D6E-409C-BE32-E72D297353CC}">
              <c16:uniqueId val="{00000006-46AE-4705-BBF6-202DF491FE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6AE-4705-BBF6-202DF491FE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13918</c:v>
                </c:pt>
                <c:pt idx="3">
                  <c:v>12526</c:v>
                </c:pt>
                <c:pt idx="6">
                  <c:v>11233</c:v>
                </c:pt>
                <c:pt idx="9">
                  <c:v>9766</c:v>
                </c:pt>
                <c:pt idx="12">
                  <c:v>9200</c:v>
                </c:pt>
              </c:numCache>
            </c:numRef>
          </c:val>
          <c:extLst>
            <c:ext xmlns:c16="http://schemas.microsoft.com/office/drawing/2014/chart" uri="{C3380CC4-5D6E-409C-BE32-E72D297353CC}">
              <c16:uniqueId val="{00000008-46AE-4705-BBF6-202DF491FE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c:v>
                </c:pt>
                <c:pt idx="3">
                  <c:v>19</c:v>
                </c:pt>
                <c:pt idx="6">
                  <c:v>16</c:v>
                </c:pt>
                <c:pt idx="9">
                  <c:v>12</c:v>
                </c:pt>
                <c:pt idx="12">
                  <c:v>9</c:v>
                </c:pt>
              </c:numCache>
            </c:numRef>
          </c:val>
          <c:extLst>
            <c:ext xmlns:c16="http://schemas.microsoft.com/office/drawing/2014/chart" uri="{C3380CC4-5D6E-409C-BE32-E72D297353CC}">
              <c16:uniqueId val="{00000009-46AE-4705-BBF6-202DF491FE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29419</c:v>
                </c:pt>
                <c:pt idx="3">
                  <c:v>29861</c:v>
                </c:pt>
                <c:pt idx="6">
                  <c:v>29087</c:v>
                </c:pt>
                <c:pt idx="9">
                  <c:v>28640</c:v>
                </c:pt>
                <c:pt idx="12">
                  <c:v>29106</c:v>
                </c:pt>
              </c:numCache>
            </c:numRef>
          </c:val>
          <c:extLst>
            <c:ext xmlns:c16="http://schemas.microsoft.com/office/drawing/2014/chart" uri="{C3380CC4-5D6E-409C-BE32-E72D297353CC}">
              <c16:uniqueId val="{0000000A-46AE-4705-BBF6-202DF491FE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7098</c:v>
                </c:pt>
                <c:pt idx="2">
                  <c:v>#N/A</c:v>
                </c:pt>
                <c:pt idx="3">
                  <c:v>#N/A</c:v>
                </c:pt>
                <c:pt idx="4">
                  <c:v>5074</c:v>
                </c:pt>
                <c:pt idx="5">
                  <c:v>#N/A</c:v>
                </c:pt>
                <c:pt idx="6">
                  <c:v>#N/A</c:v>
                </c:pt>
                <c:pt idx="7">
                  <c:v>3121</c:v>
                </c:pt>
                <c:pt idx="8">
                  <c:v>#N/A</c:v>
                </c:pt>
                <c:pt idx="9">
                  <c:v>#N/A</c:v>
                </c:pt>
                <c:pt idx="10">
                  <c:v>1826</c:v>
                </c:pt>
                <c:pt idx="11">
                  <c:v>#N/A</c:v>
                </c:pt>
                <c:pt idx="12">
                  <c:v>#N/A</c:v>
                </c:pt>
                <c:pt idx="13">
                  <c:v>63</c:v>
                </c:pt>
                <c:pt idx="14">
                  <c:v>#N/A</c:v>
                </c:pt>
              </c:numCache>
            </c:numRef>
          </c:val>
          <c:smooth val="0"/>
          <c:extLst>
            <c:ext xmlns:c16="http://schemas.microsoft.com/office/drawing/2014/chart" uri="{C3380CC4-5D6E-409C-BE32-E72D297353CC}">
              <c16:uniqueId val="{0000000B-46AE-4705-BBF6-202DF491FE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5475</c:v>
                </c:pt>
                <c:pt idx="1">
                  <c:v>5260</c:v>
                </c:pt>
                <c:pt idx="2">
                  <c:v>5371</c:v>
                </c:pt>
              </c:numCache>
            </c:numRef>
          </c:val>
          <c:extLst>
            <c:ext xmlns:c16="http://schemas.microsoft.com/office/drawing/2014/chart" uri="{C3380CC4-5D6E-409C-BE32-E72D297353CC}">
              <c16:uniqueId val="{00000000-130A-4ADB-876D-4CBBC6D243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940</c:v>
                </c:pt>
                <c:pt idx="1">
                  <c:v>782</c:v>
                </c:pt>
                <c:pt idx="2">
                  <c:v>553</c:v>
                </c:pt>
              </c:numCache>
            </c:numRef>
          </c:val>
          <c:extLst>
            <c:ext xmlns:c16="http://schemas.microsoft.com/office/drawing/2014/chart" uri="{C3380CC4-5D6E-409C-BE32-E72D297353CC}">
              <c16:uniqueId val="{00000001-130A-4ADB-876D-4CBBC6D243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4685</c:v>
                </c:pt>
                <c:pt idx="1">
                  <c:v>5350</c:v>
                </c:pt>
                <c:pt idx="2">
                  <c:v>5996</c:v>
                </c:pt>
              </c:numCache>
            </c:numRef>
          </c:val>
          <c:extLst>
            <c:ext xmlns:c16="http://schemas.microsoft.com/office/drawing/2014/chart" uri="{C3380CC4-5D6E-409C-BE32-E72D297353CC}">
              <c16:uniqueId val="{00000002-130A-4ADB-876D-4CBBC6D243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本市の実質公債費比率は、計画的な繰上償還の実施などから減少傾向となっており、国が定める早期健全化基準の２５％を大きく下回っている。その分子についても減少傾向である。</a:t>
          </a:r>
        </a:p>
        <a:p>
          <a:r>
            <a:rPr kumimoji="1" lang="ja-JP" altLang="en-US" sz="1400">
              <a:latin typeface="ＭＳ ゴシック" pitchFamily="49" charset="-128"/>
              <a:ea typeface="ＭＳ ゴシック" pitchFamily="49" charset="-128"/>
            </a:rPr>
            <a:t>　今後は、消防庁舎や防災棟整備事業など大規模事業の借入があるため元利償還金が増加傾向となるが、交付税算入率の高い地方債を活用するとともに、引き続き繰上償還を実施し、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の将来負担比率は、国が定める早期健全化基準の３５０％を大きく下回っており、財政運営は健全な状態である。その分子について、一般会計等に係る地方債の現在高は、ほぼ同程度で推移しているものの、公営企業債等繰入見込額も下水道の基幹事業が終了したことなどから、年々減少している。また、充当可能基金は、財源調整機能を持つ基金の残高が過度にならないよう調整を行いながら、かつ今後の大規模事業に備えた目的基金の積立を行っている。</a:t>
          </a:r>
        </a:p>
        <a:p>
          <a:r>
            <a:rPr kumimoji="1" lang="ja-JP" altLang="en-US" sz="1400">
              <a:latin typeface="ＭＳ ゴシック" pitchFamily="49" charset="-128"/>
              <a:ea typeface="ＭＳ ゴシック" pitchFamily="49" charset="-128"/>
            </a:rPr>
            <a:t>　今後も、将来負担が増加しないよう、地方債残高の適正な管理、基金の適正な運用を行い、財政の健全化を図っていく。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岡山県新見市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財政調整基金を６．４億円、減債基金を５．８億円取り崩した一方、歳計剰余金などから基金全体で２０．９億円積み立てたことから、基金全体の残高は前年度と比べると５．３億円の増となった。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大規模事業の実施にあたり必要となる財源を計画的に基金に積み立てることで、年度間の財政負担を平準化させることができるため、特定目的基金については、その目的に応じた積立・取崩を計画的に行う。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また、不測の事態が発生した場合に安定的な財政運営を行うため、財源調整機能を持つ基金については、その残高が過度にならないよう積立・取崩を行う。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・公共施設等整備基金：市が設置する公共施設等の総合的な整備を行う財源として活用する。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・地域づくり振興基金：市民の一体感の醸成又は地域の振興に要する経費に充てる財源として活用する。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・公共施設等整備基金：３月補正で事業費を確定した結果、収支黒字が出る見込がたち、その内６．２億円を積み立てたことにより増となった。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・公共施設等整備基金：施設の改修・更新にあたり、補助金や市債の対象とならない部分の財源として、基金を取り崩していく予定。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・地域づくり振興基金：地域共生社会の実現に向けた取組の財源として、基金を取り崩していく予定。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歳計剰余金などから７．５億円を積み立てた一方、財源不足に対応するため６．４億円を取り崩したため、残高は前年度と比べて１．１億円の増となった。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安定的な財政運営を行うため、標準財政規模の３０％を目安に基金残高を管理していく。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歳計剰余金などから３．５億円を積み立てた一方、繰上償還を行う財源として５．８億円を取り崩したため、残高は前年度と比べて２．３億円の減となった。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将来負担の軽減を図るため、引き続き繰上償還を実施することとし、その財源を確保する観点から基金の適正な運用を行う。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26,657
26,274
793.29
28,761,002
27,042,866
1,402,825
15,823,786
29,106,294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本市の財政力指数は、中山間地域に位置し企業数が少ないため自主財源が少ないこと、合併により市域が広大となったため需要額が多額となることなどから、類似団体平均をかなり下回っている。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7" name="直線コネクタ 66"/>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44450</xdr:rowOff>
    </xdr:to>
    <xdr:cxnSp macro="">
      <xdr:nvCxnSpPr>
        <xdr:cNvPr id="70" name="直線コネクタ 69"/>
        <xdr:cNvCxnSpPr/>
      </xdr:nvCxnSpPr>
      <xdr:spPr>
        <a:xfrm flipV="1">
          <a:off x="3225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3" name="直線コネクタ 72"/>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6" name="直線コネクタ 75"/>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8" name="楕円 87"/>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9" name="テキスト ボックス 88"/>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本市の経常収支比率は、業務の見直し・効率化などによる経費の削減により、類似団体平均を下回る水準を維持している。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今後も、現在の水準を維持できるよう、引き続き業務の見直し・効率化を図ることで経費の縮減に努め、より自由度のある財政構造を目指す。</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168366</xdr:rowOff>
    </xdr:from>
    <xdr:to>
      <xdr:col>23</xdr:col>
      <xdr:colOff>133350</xdr:colOff>
      <xdr:row>59</xdr:row>
      <xdr:rowOff>34834</xdr:rowOff>
    </xdr:to>
    <xdr:cxnSp macro="">
      <xdr:nvCxnSpPr>
        <xdr:cNvPr id="132" name="直線コネクタ 131"/>
        <xdr:cNvCxnSpPr/>
      </xdr:nvCxnSpPr>
      <xdr:spPr>
        <a:xfrm flipV="1">
          <a:off x="4114800" y="10112466"/>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95976</xdr:rowOff>
    </xdr:from>
    <xdr:to>
      <xdr:col>19</xdr:col>
      <xdr:colOff>133350</xdr:colOff>
      <xdr:row>59</xdr:row>
      <xdr:rowOff>34834</xdr:rowOff>
    </xdr:to>
    <xdr:cxnSp macro="">
      <xdr:nvCxnSpPr>
        <xdr:cNvPr id="135" name="直線コネクタ 134"/>
        <xdr:cNvCxnSpPr/>
      </xdr:nvCxnSpPr>
      <xdr:spPr>
        <a:xfrm>
          <a:off x="3225800" y="1004007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95976</xdr:rowOff>
    </xdr:from>
    <xdr:to>
      <xdr:col>15</xdr:col>
      <xdr:colOff>82550</xdr:colOff>
      <xdr:row>59</xdr:row>
      <xdr:rowOff>17599</xdr:rowOff>
    </xdr:to>
    <xdr:cxnSp macro="">
      <xdr:nvCxnSpPr>
        <xdr:cNvPr id="138" name="直線コネクタ 137"/>
        <xdr:cNvCxnSpPr/>
      </xdr:nvCxnSpPr>
      <xdr:spPr>
        <a:xfrm flipV="1">
          <a:off x="2336800" y="1004007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17599</xdr:rowOff>
    </xdr:from>
    <xdr:to>
      <xdr:col>11</xdr:col>
      <xdr:colOff>31750</xdr:colOff>
      <xdr:row>59</xdr:row>
      <xdr:rowOff>107224</xdr:rowOff>
    </xdr:to>
    <xdr:cxnSp macro="">
      <xdr:nvCxnSpPr>
        <xdr:cNvPr id="141" name="直線コネクタ 140"/>
        <xdr:cNvCxnSpPr/>
      </xdr:nvCxnSpPr>
      <xdr:spPr>
        <a:xfrm flipV="1">
          <a:off x="1447800" y="10133149"/>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117566</xdr:rowOff>
    </xdr:from>
    <xdr:to>
      <xdr:col>23</xdr:col>
      <xdr:colOff>184150</xdr:colOff>
      <xdr:row>59</xdr:row>
      <xdr:rowOff>47716</xdr:rowOff>
    </xdr:to>
    <xdr:sp macro="" textlink="">
      <xdr:nvSpPr>
        <xdr:cNvPr id="151" name="楕円 150"/>
        <xdr:cNvSpPr/>
      </xdr:nvSpPr>
      <xdr:spPr>
        <a:xfrm>
          <a:off x="49022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134093</xdr:rowOff>
    </xdr:from>
    <xdr:ext cx="762000" cy="259045"/>
    <xdr:sp macro="" textlink="">
      <xdr:nvSpPr>
        <xdr:cNvPr id="152" name="財政構造の弾力性該当値テキスト"/>
        <xdr:cNvSpPr txBox="1"/>
      </xdr:nvSpPr>
      <xdr:spPr>
        <a:xfrm>
          <a:off x="5041900" y="990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155484</xdr:rowOff>
    </xdr:from>
    <xdr:to>
      <xdr:col>19</xdr:col>
      <xdr:colOff>184150</xdr:colOff>
      <xdr:row>59</xdr:row>
      <xdr:rowOff>85634</xdr:rowOff>
    </xdr:to>
    <xdr:sp macro="" textlink="">
      <xdr:nvSpPr>
        <xdr:cNvPr id="153" name="楕円 152"/>
        <xdr:cNvSpPr/>
      </xdr:nvSpPr>
      <xdr:spPr>
        <a:xfrm>
          <a:off x="4064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95811</xdr:rowOff>
    </xdr:from>
    <xdr:ext cx="736600" cy="259045"/>
    <xdr:sp macro="" textlink="">
      <xdr:nvSpPr>
        <xdr:cNvPr id="154" name="テキスト ボックス 153"/>
        <xdr:cNvSpPr txBox="1"/>
      </xdr:nvSpPr>
      <xdr:spPr>
        <a:xfrm>
          <a:off x="3733800" y="986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45176</xdr:rowOff>
    </xdr:from>
    <xdr:to>
      <xdr:col>15</xdr:col>
      <xdr:colOff>133350</xdr:colOff>
      <xdr:row>58</xdr:row>
      <xdr:rowOff>146776</xdr:rowOff>
    </xdr:to>
    <xdr:sp macro="" textlink="">
      <xdr:nvSpPr>
        <xdr:cNvPr id="155" name="楕円 154"/>
        <xdr:cNvSpPr/>
      </xdr:nvSpPr>
      <xdr:spPr>
        <a:xfrm>
          <a:off x="3175000" y="99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156953</xdr:rowOff>
    </xdr:from>
    <xdr:ext cx="762000" cy="259045"/>
    <xdr:sp macro="" textlink="">
      <xdr:nvSpPr>
        <xdr:cNvPr id="156" name="テキスト ボックス 155"/>
        <xdr:cNvSpPr txBox="1"/>
      </xdr:nvSpPr>
      <xdr:spPr>
        <a:xfrm>
          <a:off x="2844800" y="97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138249</xdr:rowOff>
    </xdr:from>
    <xdr:to>
      <xdr:col>11</xdr:col>
      <xdr:colOff>82550</xdr:colOff>
      <xdr:row>59</xdr:row>
      <xdr:rowOff>68399</xdr:rowOff>
    </xdr:to>
    <xdr:sp macro="" textlink="">
      <xdr:nvSpPr>
        <xdr:cNvPr id="157" name="楕円 156"/>
        <xdr:cNvSpPr/>
      </xdr:nvSpPr>
      <xdr:spPr>
        <a:xfrm>
          <a:off x="2286000" y="100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78576</xdr:rowOff>
    </xdr:from>
    <xdr:ext cx="762000" cy="259045"/>
    <xdr:sp macro="" textlink="">
      <xdr:nvSpPr>
        <xdr:cNvPr id="158" name="テキスト ボックス 157"/>
        <xdr:cNvSpPr txBox="1"/>
      </xdr:nvSpPr>
      <xdr:spPr>
        <a:xfrm>
          <a:off x="1955800" y="985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56424</xdr:rowOff>
    </xdr:from>
    <xdr:to>
      <xdr:col>7</xdr:col>
      <xdr:colOff>31750</xdr:colOff>
      <xdr:row>59</xdr:row>
      <xdr:rowOff>158024</xdr:rowOff>
    </xdr:to>
    <xdr:sp macro="" textlink="">
      <xdr:nvSpPr>
        <xdr:cNvPr id="159" name="楕円 158"/>
        <xdr:cNvSpPr/>
      </xdr:nvSpPr>
      <xdr:spPr>
        <a:xfrm>
          <a:off x="1397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168201</xdr:rowOff>
    </xdr:from>
    <xdr:ext cx="762000" cy="259045"/>
    <xdr:sp macro="" textlink="">
      <xdr:nvSpPr>
        <xdr:cNvPr id="160" name="テキスト ボックス 159"/>
        <xdr:cNvSpPr txBox="1"/>
      </xdr:nvSpPr>
      <xdr:spPr>
        <a:xfrm>
          <a:off x="1066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[316,281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ごみ処理業務や消防業務を単独で実施しており、類似団体での共同事務と比較して１人当たりのコストが大きくなっている。また、市の面積が広大であるため支所等を多く配置していることもコストを大きくする要因となっている。</a:t>
          </a:r>
        </a:p>
        <a:p>
          <a:r>
            <a:rPr kumimoji="1" lang="ja-JP" altLang="en-US" sz="1300">
              <a:latin typeface="ＭＳ Ｐゴシック" panose="020B0600070205080204" pitchFamily="50" charset="-128"/>
              <a:ea typeface="ＭＳ Ｐゴシック" panose="020B0600070205080204" pitchFamily="50" charset="-128"/>
            </a:rPr>
            <a:t>　今後は、業務の見直しや効率化、民間委託、指定管理者制度の推進などの行財政改革に取り組み、経費の縮減に努める。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51820</xdr:rowOff>
    </xdr:from>
    <xdr:to>
      <xdr:col>23</xdr:col>
      <xdr:colOff>133350</xdr:colOff>
      <xdr:row>83</xdr:row>
      <xdr:rowOff>57996</xdr:rowOff>
    </xdr:to>
    <xdr:cxnSp macro="">
      <xdr:nvCxnSpPr>
        <xdr:cNvPr id="196" name="直線コネクタ 195"/>
        <xdr:cNvCxnSpPr/>
      </xdr:nvCxnSpPr>
      <xdr:spPr>
        <a:xfrm>
          <a:off x="4114800" y="14282170"/>
          <a:ext cx="838200" cy="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23419</xdr:rowOff>
    </xdr:from>
    <xdr:to>
      <xdr:col>19</xdr:col>
      <xdr:colOff>133350</xdr:colOff>
      <xdr:row>83</xdr:row>
      <xdr:rowOff>51820</xdr:rowOff>
    </xdr:to>
    <xdr:cxnSp macro="">
      <xdr:nvCxnSpPr>
        <xdr:cNvPr id="199" name="直線コネクタ 198"/>
        <xdr:cNvCxnSpPr/>
      </xdr:nvCxnSpPr>
      <xdr:spPr>
        <a:xfrm>
          <a:off x="3225800" y="14253769"/>
          <a:ext cx="889000" cy="2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6421</xdr:rowOff>
    </xdr:from>
    <xdr:to>
      <xdr:col>15</xdr:col>
      <xdr:colOff>82550</xdr:colOff>
      <xdr:row>83</xdr:row>
      <xdr:rowOff>23419</xdr:rowOff>
    </xdr:to>
    <xdr:cxnSp macro="">
      <xdr:nvCxnSpPr>
        <xdr:cNvPr id="202" name="直線コネクタ 201"/>
        <xdr:cNvCxnSpPr/>
      </xdr:nvCxnSpPr>
      <xdr:spPr>
        <a:xfrm>
          <a:off x="2336800" y="14236771"/>
          <a:ext cx="889000" cy="1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112615</xdr:rowOff>
    </xdr:from>
    <xdr:to>
      <xdr:col>11</xdr:col>
      <xdr:colOff>31750</xdr:colOff>
      <xdr:row>83</xdr:row>
      <xdr:rowOff>6421</xdr:rowOff>
    </xdr:to>
    <xdr:cxnSp macro="">
      <xdr:nvCxnSpPr>
        <xdr:cNvPr id="205" name="直線コネクタ 204"/>
        <xdr:cNvCxnSpPr/>
      </xdr:nvCxnSpPr>
      <xdr:spPr>
        <a:xfrm>
          <a:off x="1447800" y="14171515"/>
          <a:ext cx="889000" cy="6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7196</xdr:rowOff>
    </xdr:from>
    <xdr:to>
      <xdr:col>23</xdr:col>
      <xdr:colOff>184150</xdr:colOff>
      <xdr:row>83</xdr:row>
      <xdr:rowOff>108796</xdr:rowOff>
    </xdr:to>
    <xdr:sp macro="" textlink="">
      <xdr:nvSpPr>
        <xdr:cNvPr id="215" name="楕円 214"/>
        <xdr:cNvSpPr/>
      </xdr:nvSpPr>
      <xdr:spPr>
        <a:xfrm>
          <a:off x="4902200" y="142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150723</xdr:rowOff>
    </xdr:from>
    <xdr:ext cx="762000" cy="259045"/>
    <xdr:sp macro="" textlink="">
      <xdr:nvSpPr>
        <xdr:cNvPr id="216" name="人件費・物件費等の状況該当値テキスト"/>
        <xdr:cNvSpPr txBox="1"/>
      </xdr:nvSpPr>
      <xdr:spPr>
        <a:xfrm>
          <a:off x="5041900" y="1420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1020</xdr:rowOff>
    </xdr:from>
    <xdr:to>
      <xdr:col>19</xdr:col>
      <xdr:colOff>184150</xdr:colOff>
      <xdr:row>83</xdr:row>
      <xdr:rowOff>102620</xdr:rowOff>
    </xdr:to>
    <xdr:sp macro="" textlink="">
      <xdr:nvSpPr>
        <xdr:cNvPr id="217" name="楕円 216"/>
        <xdr:cNvSpPr/>
      </xdr:nvSpPr>
      <xdr:spPr>
        <a:xfrm>
          <a:off x="4064000" y="1423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87397</xdr:rowOff>
    </xdr:from>
    <xdr:ext cx="736600" cy="259045"/>
    <xdr:sp macro="" textlink="">
      <xdr:nvSpPr>
        <xdr:cNvPr id="218" name="テキスト ボックス 217"/>
        <xdr:cNvSpPr txBox="1"/>
      </xdr:nvSpPr>
      <xdr:spPr>
        <a:xfrm>
          <a:off x="3733800" y="1431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144069</xdr:rowOff>
    </xdr:from>
    <xdr:to>
      <xdr:col>15</xdr:col>
      <xdr:colOff>133350</xdr:colOff>
      <xdr:row>83</xdr:row>
      <xdr:rowOff>74219</xdr:rowOff>
    </xdr:to>
    <xdr:sp macro="" textlink="">
      <xdr:nvSpPr>
        <xdr:cNvPr id="219" name="楕円 218"/>
        <xdr:cNvSpPr/>
      </xdr:nvSpPr>
      <xdr:spPr>
        <a:xfrm>
          <a:off x="3175000" y="1420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58996</xdr:rowOff>
    </xdr:from>
    <xdr:ext cx="762000" cy="259045"/>
    <xdr:sp macro="" textlink="">
      <xdr:nvSpPr>
        <xdr:cNvPr id="220" name="テキスト ボックス 219"/>
        <xdr:cNvSpPr txBox="1"/>
      </xdr:nvSpPr>
      <xdr:spPr>
        <a:xfrm>
          <a:off x="2844800" y="1428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127071</xdr:rowOff>
    </xdr:from>
    <xdr:to>
      <xdr:col>11</xdr:col>
      <xdr:colOff>82550</xdr:colOff>
      <xdr:row>83</xdr:row>
      <xdr:rowOff>57221</xdr:rowOff>
    </xdr:to>
    <xdr:sp macro="" textlink="">
      <xdr:nvSpPr>
        <xdr:cNvPr id="221" name="楕円 220"/>
        <xdr:cNvSpPr/>
      </xdr:nvSpPr>
      <xdr:spPr>
        <a:xfrm>
          <a:off x="2286000" y="1418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41998</xdr:rowOff>
    </xdr:from>
    <xdr:ext cx="762000" cy="259045"/>
    <xdr:sp macro="" textlink="">
      <xdr:nvSpPr>
        <xdr:cNvPr id="222" name="テキスト ボックス 221"/>
        <xdr:cNvSpPr txBox="1"/>
      </xdr:nvSpPr>
      <xdr:spPr>
        <a:xfrm>
          <a:off x="1955800" y="1427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61815</xdr:rowOff>
    </xdr:from>
    <xdr:to>
      <xdr:col>7</xdr:col>
      <xdr:colOff>31750</xdr:colOff>
      <xdr:row>82</xdr:row>
      <xdr:rowOff>163415</xdr:rowOff>
    </xdr:to>
    <xdr:sp macro="" textlink="">
      <xdr:nvSpPr>
        <xdr:cNvPr id="223" name="楕円 222"/>
        <xdr:cNvSpPr/>
      </xdr:nvSpPr>
      <xdr:spPr>
        <a:xfrm>
          <a:off x="1397000" y="1412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148192</xdr:rowOff>
    </xdr:from>
    <xdr:ext cx="762000" cy="259045"/>
    <xdr:sp macro="" textlink="">
      <xdr:nvSpPr>
        <xdr:cNvPr id="224" name="テキスト ボックス 223"/>
        <xdr:cNvSpPr txBox="1"/>
      </xdr:nvSpPr>
      <xdr:spPr>
        <a:xfrm>
          <a:off x="1066800" y="1420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本市のラスパイレス指数は、類似団体とほぼ同程度となっており、国の行政職俸給表（一）適用職員の俸給月額の水準となる１００も下回っている。</a:t>
          </a:r>
        </a:p>
        <a:p>
          <a:r>
            <a:rPr kumimoji="1" lang="ja-JP" altLang="en-US" sz="1300">
              <a:latin typeface="ＭＳ Ｐゴシック" panose="020B0600070205080204" pitchFamily="50" charset="-128"/>
              <a:ea typeface="ＭＳ Ｐゴシック" panose="020B0600070205080204" pitchFamily="50" charset="-128"/>
            </a:rPr>
            <a:t>　今後も、指数が１００を超えないよう適正な水準の維持に努める。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87</xdr:row>
      <xdr:rowOff>23989</xdr:rowOff>
    </xdr:to>
    <xdr:cxnSp macro="">
      <xdr:nvCxnSpPr>
        <xdr:cNvPr id="258" name="直線コネクタ 257"/>
        <xdr:cNvCxnSpPr/>
      </xdr:nvCxnSpPr>
      <xdr:spPr>
        <a:xfrm flipV="1">
          <a:off x="16179800" y="1481948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23989</xdr:rowOff>
    </xdr:from>
    <xdr:to>
      <xdr:col>77</xdr:col>
      <xdr:colOff>44450</xdr:colOff>
      <xdr:row>87</xdr:row>
      <xdr:rowOff>37395</xdr:rowOff>
    </xdr:to>
    <xdr:cxnSp macro="">
      <xdr:nvCxnSpPr>
        <xdr:cNvPr id="261" name="直線コネクタ 260"/>
        <xdr:cNvCxnSpPr/>
      </xdr:nvCxnSpPr>
      <xdr:spPr>
        <a:xfrm flipV="1">
          <a:off x="15290800" y="1494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37395</xdr:rowOff>
    </xdr:to>
    <xdr:cxnSp macro="">
      <xdr:nvCxnSpPr>
        <xdr:cNvPr id="264" name="直線コネクタ 263"/>
        <xdr:cNvCxnSpPr/>
      </xdr:nvCxnSpPr>
      <xdr:spPr>
        <a:xfrm>
          <a:off x="14401800" y="1495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37395</xdr:rowOff>
    </xdr:to>
    <xdr:cxnSp macro="">
      <xdr:nvCxnSpPr>
        <xdr:cNvPr id="267" name="直線コネクタ 266"/>
        <xdr:cNvCxnSpPr/>
      </xdr:nvCxnSpPr>
      <xdr:spPr>
        <a:xfrm>
          <a:off x="13512800" y="148865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7" name="楕円 276"/>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8" name="給与水準   （国との比較）該当値テキスト"/>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144639</xdr:rowOff>
    </xdr:from>
    <xdr:to>
      <xdr:col>77</xdr:col>
      <xdr:colOff>95250</xdr:colOff>
      <xdr:row>87</xdr:row>
      <xdr:rowOff>74789</xdr:rowOff>
    </xdr:to>
    <xdr:sp macro="" textlink="">
      <xdr:nvSpPr>
        <xdr:cNvPr id="279" name="楕円 278"/>
        <xdr:cNvSpPr/>
      </xdr:nvSpPr>
      <xdr:spPr>
        <a:xfrm>
          <a:off x="16129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59566</xdr:rowOff>
    </xdr:from>
    <xdr:ext cx="736600" cy="259045"/>
    <xdr:sp macro="" textlink="">
      <xdr:nvSpPr>
        <xdr:cNvPr id="280" name="テキスト ボックス 279"/>
        <xdr:cNvSpPr txBox="1"/>
      </xdr:nvSpPr>
      <xdr:spPr>
        <a:xfrm>
          <a:off x="15798800" y="1497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81" name="楕円 280"/>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82" name="テキスト ボックス 281"/>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3" name="楕円 282"/>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4" name="テキスト ボックス 283"/>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5" name="楕円 284"/>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6" name="テキスト ボックス 285"/>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人口１，０００人当たり職員数は、市域が広大で支所等を多く配置しなくてはいけないことに加え、ごみ処理業務や消防業務を単独で行っていること、県から権限移譲を受けている独自事務があることなどから、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今後は、住民サービスの低下を招かないように配慮しながら、民間委託や指定管理者制度の推進、機構改革の実施などに取り組み、簡素で効率的な組織運営に努める。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56261</xdr:rowOff>
    </xdr:from>
    <xdr:to>
      <xdr:col>81</xdr:col>
      <xdr:colOff>44450</xdr:colOff>
      <xdr:row>64</xdr:row>
      <xdr:rowOff>85217</xdr:rowOff>
    </xdr:to>
    <xdr:cxnSp macro="">
      <xdr:nvCxnSpPr>
        <xdr:cNvPr id="321" name="直線コネクタ 320"/>
        <xdr:cNvCxnSpPr/>
      </xdr:nvCxnSpPr>
      <xdr:spPr>
        <a:xfrm>
          <a:off x="16179800" y="11029061"/>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171407</xdr:rowOff>
    </xdr:from>
    <xdr:to>
      <xdr:col>77</xdr:col>
      <xdr:colOff>44450</xdr:colOff>
      <xdr:row>64</xdr:row>
      <xdr:rowOff>56261</xdr:rowOff>
    </xdr:to>
    <xdr:cxnSp macro="">
      <xdr:nvCxnSpPr>
        <xdr:cNvPr id="324" name="直線コネクタ 323"/>
        <xdr:cNvCxnSpPr/>
      </xdr:nvCxnSpPr>
      <xdr:spPr>
        <a:xfrm>
          <a:off x="15290800" y="10972757"/>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144060</xdr:rowOff>
    </xdr:from>
    <xdr:to>
      <xdr:col>72</xdr:col>
      <xdr:colOff>203200</xdr:colOff>
      <xdr:row>63</xdr:row>
      <xdr:rowOff>171407</xdr:rowOff>
    </xdr:to>
    <xdr:cxnSp macro="">
      <xdr:nvCxnSpPr>
        <xdr:cNvPr id="327" name="直線コネクタ 326"/>
        <xdr:cNvCxnSpPr/>
      </xdr:nvCxnSpPr>
      <xdr:spPr>
        <a:xfrm>
          <a:off x="14401800" y="10945410"/>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101431</xdr:rowOff>
    </xdr:from>
    <xdr:to>
      <xdr:col>68</xdr:col>
      <xdr:colOff>152400</xdr:colOff>
      <xdr:row>63</xdr:row>
      <xdr:rowOff>144060</xdr:rowOff>
    </xdr:to>
    <xdr:cxnSp macro="">
      <xdr:nvCxnSpPr>
        <xdr:cNvPr id="330" name="直線コネクタ 329"/>
        <xdr:cNvCxnSpPr/>
      </xdr:nvCxnSpPr>
      <xdr:spPr>
        <a:xfrm>
          <a:off x="13512800" y="10902781"/>
          <a:ext cx="889000" cy="4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34417</xdr:rowOff>
    </xdr:from>
    <xdr:to>
      <xdr:col>81</xdr:col>
      <xdr:colOff>95250</xdr:colOff>
      <xdr:row>64</xdr:row>
      <xdr:rowOff>136017</xdr:rowOff>
    </xdr:to>
    <xdr:sp macro="" textlink="">
      <xdr:nvSpPr>
        <xdr:cNvPr id="340" name="楕円 339"/>
        <xdr:cNvSpPr/>
      </xdr:nvSpPr>
      <xdr:spPr>
        <a:xfrm>
          <a:off x="16967200" y="110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6494</xdr:rowOff>
    </xdr:from>
    <xdr:ext cx="762000" cy="259045"/>
    <xdr:sp macro="" textlink="">
      <xdr:nvSpPr>
        <xdr:cNvPr id="341" name="定員管理の状況該当値テキスト"/>
        <xdr:cNvSpPr txBox="1"/>
      </xdr:nvSpPr>
      <xdr:spPr>
        <a:xfrm>
          <a:off x="17106900" y="1097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5461</xdr:rowOff>
    </xdr:from>
    <xdr:to>
      <xdr:col>77</xdr:col>
      <xdr:colOff>95250</xdr:colOff>
      <xdr:row>64</xdr:row>
      <xdr:rowOff>107061</xdr:rowOff>
    </xdr:to>
    <xdr:sp macro="" textlink="">
      <xdr:nvSpPr>
        <xdr:cNvPr id="342" name="楕円 341"/>
        <xdr:cNvSpPr/>
      </xdr:nvSpPr>
      <xdr:spPr>
        <a:xfrm>
          <a:off x="16129000" y="10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91838</xdr:rowOff>
    </xdr:from>
    <xdr:ext cx="736600" cy="259045"/>
    <xdr:sp macro="" textlink="">
      <xdr:nvSpPr>
        <xdr:cNvPr id="343" name="テキスト ボックス 342"/>
        <xdr:cNvSpPr txBox="1"/>
      </xdr:nvSpPr>
      <xdr:spPr>
        <a:xfrm>
          <a:off x="15798800" y="1106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120607</xdr:rowOff>
    </xdr:from>
    <xdr:to>
      <xdr:col>73</xdr:col>
      <xdr:colOff>44450</xdr:colOff>
      <xdr:row>64</xdr:row>
      <xdr:rowOff>50757</xdr:rowOff>
    </xdr:to>
    <xdr:sp macro="" textlink="">
      <xdr:nvSpPr>
        <xdr:cNvPr id="344" name="楕円 343"/>
        <xdr:cNvSpPr/>
      </xdr:nvSpPr>
      <xdr:spPr>
        <a:xfrm>
          <a:off x="15240000" y="1092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35534</xdr:rowOff>
    </xdr:from>
    <xdr:ext cx="762000" cy="259045"/>
    <xdr:sp macro="" textlink="">
      <xdr:nvSpPr>
        <xdr:cNvPr id="345" name="テキスト ボックス 344"/>
        <xdr:cNvSpPr txBox="1"/>
      </xdr:nvSpPr>
      <xdr:spPr>
        <a:xfrm>
          <a:off x="14909800" y="1100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93260</xdr:rowOff>
    </xdr:from>
    <xdr:to>
      <xdr:col>68</xdr:col>
      <xdr:colOff>203200</xdr:colOff>
      <xdr:row>64</xdr:row>
      <xdr:rowOff>23410</xdr:rowOff>
    </xdr:to>
    <xdr:sp macro="" textlink="">
      <xdr:nvSpPr>
        <xdr:cNvPr id="346" name="楕円 345"/>
        <xdr:cNvSpPr/>
      </xdr:nvSpPr>
      <xdr:spPr>
        <a:xfrm>
          <a:off x="14351000" y="108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8187</xdr:rowOff>
    </xdr:from>
    <xdr:ext cx="762000" cy="259045"/>
    <xdr:sp macro="" textlink="">
      <xdr:nvSpPr>
        <xdr:cNvPr id="347" name="テキスト ボックス 346"/>
        <xdr:cNvSpPr txBox="1"/>
      </xdr:nvSpPr>
      <xdr:spPr>
        <a:xfrm>
          <a:off x="14020800" y="1098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50631</xdr:rowOff>
    </xdr:from>
    <xdr:to>
      <xdr:col>64</xdr:col>
      <xdr:colOff>152400</xdr:colOff>
      <xdr:row>63</xdr:row>
      <xdr:rowOff>152231</xdr:rowOff>
    </xdr:to>
    <xdr:sp macro="" textlink="">
      <xdr:nvSpPr>
        <xdr:cNvPr id="348" name="楕円 347"/>
        <xdr:cNvSpPr/>
      </xdr:nvSpPr>
      <xdr:spPr>
        <a:xfrm>
          <a:off x="13462000" y="108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137008</xdr:rowOff>
    </xdr:from>
    <xdr:ext cx="762000" cy="259045"/>
    <xdr:sp macro="" textlink="">
      <xdr:nvSpPr>
        <xdr:cNvPr id="349" name="テキスト ボックス 348"/>
        <xdr:cNvSpPr txBox="1"/>
      </xdr:nvSpPr>
      <xdr:spPr>
        <a:xfrm>
          <a:off x="13131800" y="1093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本市の実質公債費比率は、計画的な繰上償還の実施などから減少傾向であり、国が定める早期健全化基準の２５％を大きく下回っている。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今後も、地方債の新規発行をできるだけ計画的なものに限定するとともに、繰上償還を実施し、地方債残高の縮減に努める。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161290</xdr:rowOff>
    </xdr:from>
    <xdr:to>
      <xdr:col>81</xdr:col>
      <xdr:colOff>44450</xdr:colOff>
      <xdr:row>36</xdr:row>
      <xdr:rowOff>165312</xdr:rowOff>
    </xdr:to>
    <xdr:cxnSp macro="">
      <xdr:nvCxnSpPr>
        <xdr:cNvPr id="383" name="直線コネクタ 382"/>
        <xdr:cNvCxnSpPr/>
      </xdr:nvCxnSpPr>
      <xdr:spPr>
        <a:xfrm flipV="1">
          <a:off x="16179800" y="6333490"/>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165312</xdr:rowOff>
    </xdr:from>
    <xdr:to>
      <xdr:col>77</xdr:col>
      <xdr:colOff>44450</xdr:colOff>
      <xdr:row>37</xdr:row>
      <xdr:rowOff>13970</xdr:rowOff>
    </xdr:to>
    <xdr:cxnSp macro="">
      <xdr:nvCxnSpPr>
        <xdr:cNvPr id="386" name="直線コネクタ 385"/>
        <xdr:cNvCxnSpPr/>
      </xdr:nvCxnSpPr>
      <xdr:spPr>
        <a:xfrm flipV="1">
          <a:off x="15290800" y="633751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13970</xdr:rowOff>
    </xdr:from>
    <xdr:to>
      <xdr:col>72</xdr:col>
      <xdr:colOff>203200</xdr:colOff>
      <xdr:row>37</xdr:row>
      <xdr:rowOff>30057</xdr:rowOff>
    </xdr:to>
    <xdr:cxnSp macro="">
      <xdr:nvCxnSpPr>
        <xdr:cNvPr id="389" name="直線コネクタ 388"/>
        <xdr:cNvCxnSpPr/>
      </xdr:nvCxnSpPr>
      <xdr:spPr>
        <a:xfrm flipV="1">
          <a:off x="14401800" y="635762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30057</xdr:rowOff>
    </xdr:from>
    <xdr:to>
      <xdr:col>68</xdr:col>
      <xdr:colOff>152400</xdr:colOff>
      <xdr:row>37</xdr:row>
      <xdr:rowOff>38100</xdr:rowOff>
    </xdr:to>
    <xdr:cxnSp macro="">
      <xdr:nvCxnSpPr>
        <xdr:cNvPr id="392" name="直線コネクタ 391"/>
        <xdr:cNvCxnSpPr/>
      </xdr:nvCxnSpPr>
      <xdr:spPr>
        <a:xfrm flipV="1">
          <a:off x="13512800" y="637370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110490</xdr:rowOff>
    </xdr:from>
    <xdr:to>
      <xdr:col>81</xdr:col>
      <xdr:colOff>95250</xdr:colOff>
      <xdr:row>37</xdr:row>
      <xdr:rowOff>40640</xdr:rowOff>
    </xdr:to>
    <xdr:sp macro="" textlink="">
      <xdr:nvSpPr>
        <xdr:cNvPr id="402" name="楕円 401"/>
        <xdr:cNvSpPr/>
      </xdr:nvSpPr>
      <xdr:spPr>
        <a:xfrm>
          <a:off x="16967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127017</xdr:rowOff>
    </xdr:from>
    <xdr:ext cx="762000" cy="259045"/>
    <xdr:sp macro="" textlink="">
      <xdr:nvSpPr>
        <xdr:cNvPr id="403" name="公債費負担の状況該当値テキスト"/>
        <xdr:cNvSpPr txBox="1"/>
      </xdr:nvSpPr>
      <xdr:spPr>
        <a:xfrm>
          <a:off x="17106900" y="612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114512</xdr:rowOff>
    </xdr:from>
    <xdr:to>
      <xdr:col>77</xdr:col>
      <xdr:colOff>95250</xdr:colOff>
      <xdr:row>37</xdr:row>
      <xdr:rowOff>44662</xdr:rowOff>
    </xdr:to>
    <xdr:sp macro="" textlink="">
      <xdr:nvSpPr>
        <xdr:cNvPr id="404" name="楕円 403"/>
        <xdr:cNvSpPr/>
      </xdr:nvSpPr>
      <xdr:spPr>
        <a:xfrm>
          <a:off x="16129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54839</xdr:rowOff>
    </xdr:from>
    <xdr:ext cx="736600" cy="259045"/>
    <xdr:sp macro="" textlink="">
      <xdr:nvSpPr>
        <xdr:cNvPr id="405" name="テキスト ボックス 404"/>
        <xdr:cNvSpPr txBox="1"/>
      </xdr:nvSpPr>
      <xdr:spPr>
        <a:xfrm>
          <a:off x="15798800" y="6055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406" name="楕円 405"/>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407" name="テキスト ボックス 406"/>
        <xdr:cNvSpPr txBox="1"/>
      </xdr:nvSpPr>
      <xdr:spPr>
        <a:xfrm>
          <a:off x="1490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150707</xdr:rowOff>
    </xdr:from>
    <xdr:to>
      <xdr:col>68</xdr:col>
      <xdr:colOff>203200</xdr:colOff>
      <xdr:row>37</xdr:row>
      <xdr:rowOff>80857</xdr:rowOff>
    </xdr:to>
    <xdr:sp macro="" textlink="">
      <xdr:nvSpPr>
        <xdr:cNvPr id="408" name="楕円 407"/>
        <xdr:cNvSpPr/>
      </xdr:nvSpPr>
      <xdr:spPr>
        <a:xfrm>
          <a:off x="14351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409" name="テキスト ボックス 408"/>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10" name="楕円 409"/>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411" name="テキスト ボックス 410"/>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本市の将来負担比率は、国が定める早期健全化基準の３５０％を大きく下回っていることから、財政運営は健全なレベルを維持しているといえる。</a:t>
          </a:r>
        </a:p>
        <a:p>
          <a:r>
            <a:rPr kumimoji="1" lang="ja-JP" altLang="en-US" sz="1300">
              <a:latin typeface="ＭＳ Ｐゴシック" panose="020B0600070205080204" pitchFamily="50" charset="-128"/>
              <a:ea typeface="ＭＳ Ｐゴシック" panose="020B0600070205080204" pitchFamily="50" charset="-128"/>
            </a:rPr>
            <a:t>　今後も、将来負担が増加しないよう、地方債の発行抑制や繰上償還を実施することにより、財政の健全化を図っていく。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145838</xdr:rowOff>
    </xdr:from>
    <xdr:to>
      <xdr:col>81</xdr:col>
      <xdr:colOff>44450</xdr:colOff>
      <xdr:row>14</xdr:row>
      <xdr:rowOff>88604</xdr:rowOff>
    </xdr:to>
    <xdr:cxnSp macro="">
      <xdr:nvCxnSpPr>
        <xdr:cNvPr id="445" name="直線コネクタ 444"/>
        <xdr:cNvCxnSpPr/>
      </xdr:nvCxnSpPr>
      <xdr:spPr>
        <a:xfrm flipV="1">
          <a:off x="16179800" y="2374688"/>
          <a:ext cx="838200" cy="11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88604</xdr:rowOff>
    </xdr:from>
    <xdr:to>
      <xdr:col>77</xdr:col>
      <xdr:colOff>44450</xdr:colOff>
      <xdr:row>14</xdr:row>
      <xdr:rowOff>165015</xdr:rowOff>
    </xdr:to>
    <xdr:cxnSp macro="">
      <xdr:nvCxnSpPr>
        <xdr:cNvPr id="448" name="直線コネクタ 447"/>
        <xdr:cNvCxnSpPr/>
      </xdr:nvCxnSpPr>
      <xdr:spPr>
        <a:xfrm flipV="1">
          <a:off x="15290800" y="2488904"/>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132224</xdr:rowOff>
    </xdr:from>
    <xdr:ext cx="736600" cy="259045"/>
    <xdr:sp macro="" textlink="">
      <xdr:nvSpPr>
        <xdr:cNvPr id="450" name="テキスト ボックス 449"/>
        <xdr:cNvSpPr txBox="1"/>
      </xdr:nvSpPr>
      <xdr:spPr>
        <a:xfrm>
          <a:off x="15798800" y="2532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165015</xdr:rowOff>
    </xdr:from>
    <xdr:to>
      <xdr:col>72</xdr:col>
      <xdr:colOff>203200</xdr:colOff>
      <xdr:row>15</xdr:row>
      <xdr:rowOff>131911</xdr:rowOff>
    </xdr:to>
    <xdr:cxnSp macro="">
      <xdr:nvCxnSpPr>
        <xdr:cNvPr id="451" name="直線コネクタ 450"/>
        <xdr:cNvCxnSpPr/>
      </xdr:nvCxnSpPr>
      <xdr:spPr>
        <a:xfrm flipV="1">
          <a:off x="14401800" y="2565315"/>
          <a:ext cx="889000" cy="13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3" name="テキスト ボックス 452"/>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131911</xdr:rowOff>
    </xdr:from>
    <xdr:to>
      <xdr:col>68</xdr:col>
      <xdr:colOff>152400</xdr:colOff>
      <xdr:row>16</xdr:row>
      <xdr:rowOff>123740</xdr:rowOff>
    </xdr:to>
    <xdr:cxnSp macro="">
      <xdr:nvCxnSpPr>
        <xdr:cNvPr id="454" name="直線コネクタ 453"/>
        <xdr:cNvCxnSpPr/>
      </xdr:nvCxnSpPr>
      <xdr:spPr>
        <a:xfrm flipV="1">
          <a:off x="13512800" y="2703661"/>
          <a:ext cx="889000" cy="16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6" name="テキスト ボックス 455"/>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95038</xdr:rowOff>
    </xdr:from>
    <xdr:to>
      <xdr:col>81</xdr:col>
      <xdr:colOff>95250</xdr:colOff>
      <xdr:row>14</xdr:row>
      <xdr:rowOff>25188</xdr:rowOff>
    </xdr:to>
    <xdr:sp macro="" textlink="">
      <xdr:nvSpPr>
        <xdr:cNvPr id="464" name="楕円 463"/>
        <xdr:cNvSpPr/>
      </xdr:nvSpPr>
      <xdr:spPr>
        <a:xfrm>
          <a:off x="169672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16315</xdr:rowOff>
    </xdr:from>
    <xdr:ext cx="762000" cy="259045"/>
    <xdr:sp macro="" textlink="">
      <xdr:nvSpPr>
        <xdr:cNvPr id="465" name="将来負担の状況該当値テキスト"/>
        <xdr:cNvSpPr txBox="1"/>
      </xdr:nvSpPr>
      <xdr:spPr>
        <a:xfrm>
          <a:off x="17106900" y="22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37804</xdr:rowOff>
    </xdr:from>
    <xdr:to>
      <xdr:col>77</xdr:col>
      <xdr:colOff>95250</xdr:colOff>
      <xdr:row>14</xdr:row>
      <xdr:rowOff>139404</xdr:rowOff>
    </xdr:to>
    <xdr:sp macro="" textlink="">
      <xdr:nvSpPr>
        <xdr:cNvPr id="466" name="楕円 465"/>
        <xdr:cNvSpPr/>
      </xdr:nvSpPr>
      <xdr:spPr>
        <a:xfrm>
          <a:off x="16129000" y="24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149581</xdr:rowOff>
    </xdr:from>
    <xdr:ext cx="736600" cy="259045"/>
    <xdr:sp macro="" textlink="">
      <xdr:nvSpPr>
        <xdr:cNvPr id="467" name="テキスト ボックス 466"/>
        <xdr:cNvSpPr txBox="1"/>
      </xdr:nvSpPr>
      <xdr:spPr>
        <a:xfrm>
          <a:off x="15798800" y="2206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114215</xdr:rowOff>
    </xdr:from>
    <xdr:to>
      <xdr:col>73</xdr:col>
      <xdr:colOff>44450</xdr:colOff>
      <xdr:row>15</xdr:row>
      <xdr:rowOff>44365</xdr:rowOff>
    </xdr:to>
    <xdr:sp macro="" textlink="">
      <xdr:nvSpPr>
        <xdr:cNvPr id="468" name="楕円 467"/>
        <xdr:cNvSpPr/>
      </xdr:nvSpPr>
      <xdr:spPr>
        <a:xfrm>
          <a:off x="15240000" y="25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54542</xdr:rowOff>
    </xdr:from>
    <xdr:ext cx="762000" cy="259045"/>
    <xdr:sp macro="" textlink="">
      <xdr:nvSpPr>
        <xdr:cNvPr id="469" name="テキスト ボックス 468"/>
        <xdr:cNvSpPr txBox="1"/>
      </xdr:nvSpPr>
      <xdr:spPr>
        <a:xfrm>
          <a:off x="14909800" y="228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81111</xdr:rowOff>
    </xdr:from>
    <xdr:to>
      <xdr:col>68</xdr:col>
      <xdr:colOff>203200</xdr:colOff>
      <xdr:row>16</xdr:row>
      <xdr:rowOff>11261</xdr:rowOff>
    </xdr:to>
    <xdr:sp macro="" textlink="">
      <xdr:nvSpPr>
        <xdr:cNvPr id="470" name="楕円 469"/>
        <xdr:cNvSpPr/>
      </xdr:nvSpPr>
      <xdr:spPr>
        <a:xfrm>
          <a:off x="14351000" y="26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21438</xdr:rowOff>
    </xdr:from>
    <xdr:ext cx="762000" cy="259045"/>
    <xdr:sp macro="" textlink="">
      <xdr:nvSpPr>
        <xdr:cNvPr id="471" name="テキスト ボックス 470"/>
        <xdr:cNvSpPr txBox="1"/>
      </xdr:nvSpPr>
      <xdr:spPr>
        <a:xfrm>
          <a:off x="14020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72940</xdr:rowOff>
    </xdr:from>
    <xdr:to>
      <xdr:col>64</xdr:col>
      <xdr:colOff>152400</xdr:colOff>
      <xdr:row>17</xdr:row>
      <xdr:rowOff>3090</xdr:rowOff>
    </xdr:to>
    <xdr:sp macro="" textlink="">
      <xdr:nvSpPr>
        <xdr:cNvPr id="472" name="楕円 471"/>
        <xdr:cNvSpPr/>
      </xdr:nvSpPr>
      <xdr:spPr>
        <a:xfrm>
          <a:off x="13462000" y="281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159317</xdr:rowOff>
    </xdr:from>
    <xdr:ext cx="762000" cy="259045"/>
    <xdr:sp macro="" textlink="">
      <xdr:nvSpPr>
        <xdr:cNvPr id="473" name="テキスト ボックス 472"/>
        <xdr:cNvSpPr txBox="1"/>
      </xdr:nvSpPr>
      <xdr:spPr>
        <a:xfrm>
          <a:off x="13131800" y="290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26,657
26,274
793.29
28,761,002
27,042,866
1,402,825
15,823,786
29,106,294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本市の人件費の経常収支比率は、ごみ処理業務や消防業務を単独で行っているものの、類似団体平均とほぼ同程度となっている。</a:t>
          </a:r>
        </a:p>
        <a:p>
          <a:r>
            <a:rPr kumimoji="1" lang="ja-JP" altLang="en-US" sz="1300">
              <a:latin typeface="ＭＳ Ｐゴシック" panose="020B0600070205080204" pitchFamily="50" charset="-128"/>
              <a:ea typeface="ＭＳ Ｐゴシック" panose="020B0600070205080204" pitchFamily="50" charset="-128"/>
            </a:rPr>
            <a:t>　今後も、住民サービスの低下を招かないように配慮しながら、業務の見直しや効率化、民間委託、指定管理者制度の推進などに取り組み、簡素で効率的な組織運営に努める。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37</xdr:row>
      <xdr:rowOff>161290</xdr:rowOff>
    </xdr:to>
    <xdr:cxnSp macro="">
      <xdr:nvCxnSpPr>
        <xdr:cNvPr id="66" name="直線コネクタ 65"/>
        <xdr:cNvCxnSpPr/>
      </xdr:nvCxnSpPr>
      <xdr:spPr>
        <a:xfrm flipV="1">
          <a:off x="3987800" y="6489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161290</xdr:rowOff>
    </xdr:to>
    <xdr:cxnSp macro="">
      <xdr:nvCxnSpPr>
        <xdr:cNvPr id="69" name="直線コネクタ 68"/>
        <xdr:cNvCxnSpPr/>
      </xdr:nvCxnSpPr>
      <xdr:spPr>
        <a:xfrm>
          <a:off x="3098800" y="6398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69850</xdr:rowOff>
    </xdr:to>
    <xdr:cxnSp macro="">
      <xdr:nvCxnSpPr>
        <xdr:cNvPr id="72" name="直線コネクタ 71"/>
        <xdr:cNvCxnSpPr/>
      </xdr:nvCxnSpPr>
      <xdr:spPr>
        <a:xfrm flipV="1">
          <a:off x="2209800" y="6398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37</xdr:row>
      <xdr:rowOff>69850</xdr:rowOff>
    </xdr:to>
    <xdr:cxnSp macro="">
      <xdr:nvCxnSpPr>
        <xdr:cNvPr id="75" name="直線コネクタ 74"/>
        <xdr:cNvCxnSpPr/>
      </xdr:nvCxnSpPr>
      <xdr:spPr>
        <a:xfrm>
          <a:off x="1320800" y="626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92" name="テキスト ボックス 91"/>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本市の物件費の経常収支比率は、人口が少なく面積が広いため、ごみ処理業務や消防業務を単独で行っているものの、類似団体平均とほぼ同程度となっている。</a:t>
          </a:r>
        </a:p>
        <a:p>
          <a:r>
            <a:rPr kumimoji="1" lang="ja-JP" altLang="en-US" sz="1300">
              <a:latin typeface="ＭＳ Ｐゴシック" panose="020B0600070205080204" pitchFamily="50" charset="-128"/>
              <a:ea typeface="ＭＳ Ｐゴシック" panose="020B0600070205080204" pitchFamily="50" charset="-128"/>
            </a:rPr>
            <a:t>　今後も、業務の見直しや事務の効率化を進めるなどの行財政改革に取り組み、経費の縮減に努める。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142240</xdr:rowOff>
    </xdr:to>
    <xdr:cxnSp macro="">
      <xdr:nvCxnSpPr>
        <xdr:cNvPr id="127" name="直線コネクタ 126"/>
        <xdr:cNvCxnSpPr/>
      </xdr:nvCxnSpPr>
      <xdr:spPr>
        <a:xfrm>
          <a:off x="15671800" y="27940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50800</xdr:rowOff>
    </xdr:to>
    <xdr:cxnSp macro="">
      <xdr:nvCxnSpPr>
        <xdr:cNvPr id="130" name="直線コネクタ 129"/>
        <xdr:cNvCxnSpPr/>
      </xdr:nvCxnSpPr>
      <xdr:spPr>
        <a:xfrm>
          <a:off x="14782800" y="274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12700</xdr:rowOff>
    </xdr:to>
    <xdr:cxnSp macro="">
      <xdr:nvCxnSpPr>
        <xdr:cNvPr id="133" name="直線コネクタ 132"/>
        <xdr:cNvCxnSpPr/>
      </xdr:nvCxnSpPr>
      <xdr:spPr>
        <a:xfrm flipV="1">
          <a:off x="13893800" y="2748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17</xdr:row>
      <xdr:rowOff>31750</xdr:rowOff>
    </xdr:to>
    <xdr:cxnSp macro="">
      <xdr:nvCxnSpPr>
        <xdr:cNvPr id="136" name="直線コネクタ 135"/>
        <xdr:cNvCxnSpPr/>
      </xdr:nvCxnSpPr>
      <xdr:spPr>
        <a:xfrm flipV="1">
          <a:off x="13004800" y="2755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6" name="楕円 145"/>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63517</xdr:rowOff>
    </xdr:from>
    <xdr:ext cx="762000" cy="259045"/>
    <xdr:sp macro="" textlink="">
      <xdr:nvSpPr>
        <xdr:cNvPr id="147" name="物件費該当値テキスト"/>
        <xdr:cNvSpPr txBox="1"/>
      </xdr:nvSpPr>
      <xdr:spPr>
        <a:xfrm>
          <a:off x="165989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50" name="楕円 149"/>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51" name="テキスト ボックス 150"/>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3" name="テキスト ボックス 152"/>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4" name="楕円 153"/>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5" name="テキスト ボックス 154"/>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本市の扶助費の経常収支比率は、地域や各家庭での扶助機能を利かした地域福祉を進めているほか、各種手当の特別加算を見直してきたため、類似団体平均を大きく下回っている。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今後も、効率的で質の高い住民サービスの提供に努める。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120650</xdr:rowOff>
    </xdr:from>
    <xdr:to>
      <xdr:col>24</xdr:col>
      <xdr:colOff>25400</xdr:colOff>
      <xdr:row>53</xdr:row>
      <xdr:rowOff>146050</xdr:rowOff>
    </xdr:to>
    <xdr:cxnSp macro="">
      <xdr:nvCxnSpPr>
        <xdr:cNvPr id="188" name="直線コネクタ 187"/>
        <xdr:cNvCxnSpPr/>
      </xdr:nvCxnSpPr>
      <xdr:spPr>
        <a:xfrm>
          <a:off x="3987800" y="9207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120650</xdr:rowOff>
    </xdr:from>
    <xdr:to>
      <xdr:col>19</xdr:col>
      <xdr:colOff>187325</xdr:colOff>
      <xdr:row>53</xdr:row>
      <xdr:rowOff>146050</xdr:rowOff>
    </xdr:to>
    <xdr:cxnSp macro="">
      <xdr:nvCxnSpPr>
        <xdr:cNvPr id="191" name="直線コネクタ 190"/>
        <xdr:cNvCxnSpPr/>
      </xdr:nvCxnSpPr>
      <xdr:spPr>
        <a:xfrm flipV="1">
          <a:off x="3098800" y="9207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146050</xdr:rowOff>
    </xdr:to>
    <xdr:cxnSp macro="">
      <xdr:nvCxnSpPr>
        <xdr:cNvPr id="194" name="直線コネクタ 193"/>
        <xdr:cNvCxnSpPr/>
      </xdr:nvCxnSpPr>
      <xdr:spPr>
        <a:xfrm>
          <a:off x="2209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114300</xdr:rowOff>
    </xdr:to>
    <xdr:cxnSp macro="">
      <xdr:nvCxnSpPr>
        <xdr:cNvPr id="197" name="直線コネクタ 196"/>
        <xdr:cNvCxnSpPr/>
      </xdr:nvCxnSpPr>
      <xdr:spPr>
        <a:xfrm flipV="1">
          <a:off x="1320800" y="9232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7" name="楕円 206"/>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3827</xdr:rowOff>
    </xdr:from>
    <xdr:ext cx="762000" cy="259045"/>
    <xdr:sp macro="" textlink="">
      <xdr:nvSpPr>
        <xdr:cNvPr id="208" name="扶助費該当値テキスト"/>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69850</xdr:rowOff>
    </xdr:from>
    <xdr:to>
      <xdr:col>20</xdr:col>
      <xdr:colOff>38100</xdr:colOff>
      <xdr:row>54</xdr:row>
      <xdr:rowOff>0</xdr:rowOff>
    </xdr:to>
    <xdr:sp macro="" textlink="">
      <xdr:nvSpPr>
        <xdr:cNvPr id="209" name="楕円 208"/>
        <xdr:cNvSpPr/>
      </xdr:nvSpPr>
      <xdr:spPr>
        <a:xfrm>
          <a:off x="3937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10177</xdr:rowOff>
    </xdr:from>
    <xdr:ext cx="736600" cy="259045"/>
    <xdr:sp macro="" textlink="">
      <xdr:nvSpPr>
        <xdr:cNvPr id="210" name="テキスト ボックス 209"/>
        <xdr:cNvSpPr txBox="1"/>
      </xdr:nvSpPr>
      <xdr:spPr>
        <a:xfrm>
          <a:off x="3606800" y="892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1" name="楕円 210"/>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2" name="テキスト ボックス 211"/>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3" name="楕円 212"/>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4" name="テキスト ボックス 213"/>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63500</xdr:rowOff>
    </xdr:from>
    <xdr:to>
      <xdr:col>6</xdr:col>
      <xdr:colOff>171450</xdr:colOff>
      <xdr:row>54</xdr:row>
      <xdr:rowOff>165100</xdr:rowOff>
    </xdr:to>
    <xdr:sp macro="" textlink="">
      <xdr:nvSpPr>
        <xdr:cNvPr id="215" name="楕円 214"/>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3827</xdr:rowOff>
    </xdr:from>
    <xdr:ext cx="762000" cy="259045"/>
    <xdr:sp macro="" textlink="">
      <xdr:nvSpPr>
        <xdr:cNvPr id="216" name="テキスト ボックス 215"/>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本市のその他の経常収支比率は、国民健康保険事業会計への赤字補てん繰出金を計画的に減額していることなどにより、類似団体平均を下回っている。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今後も、経費の縮減に努めながら、適切な財政運営を行う。</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151493</xdr:rowOff>
    </xdr:to>
    <xdr:cxnSp macro="">
      <xdr:nvCxnSpPr>
        <xdr:cNvPr id="251" name="直線コネクタ 250"/>
        <xdr:cNvCxnSpPr/>
      </xdr:nvCxnSpPr>
      <xdr:spPr>
        <a:xfrm flipV="1">
          <a:off x="15671800" y="95377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151493</xdr:rowOff>
    </xdr:to>
    <xdr:cxnSp macro="">
      <xdr:nvCxnSpPr>
        <xdr:cNvPr id="254" name="直線コネクタ 253"/>
        <xdr:cNvCxnSpPr/>
      </xdr:nvCxnSpPr>
      <xdr:spPr>
        <a:xfrm>
          <a:off x="14782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107950</xdr:rowOff>
    </xdr:to>
    <xdr:cxnSp macro="">
      <xdr:nvCxnSpPr>
        <xdr:cNvPr id="257" name="直線コネクタ 256"/>
        <xdr:cNvCxnSpPr/>
      </xdr:nvCxnSpPr>
      <xdr:spPr>
        <a:xfrm flipV="1">
          <a:off x="13893800" y="9515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58</xdr:row>
      <xdr:rowOff>116115</xdr:rowOff>
    </xdr:to>
    <xdr:cxnSp macro="">
      <xdr:nvCxnSpPr>
        <xdr:cNvPr id="260" name="直線コネクタ 259"/>
        <xdr:cNvCxnSpPr/>
      </xdr:nvCxnSpPr>
      <xdr:spPr>
        <a:xfrm flipV="1">
          <a:off x="13004800" y="9537700"/>
          <a:ext cx="8890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2" name="楕円 271"/>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3" name="テキスト ボックス 272"/>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4" name="楕円 273"/>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5" name="テキスト ボックス 274"/>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6" name="楕円 275"/>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7" name="テキスト ボックス 276"/>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78" name="楕円 277"/>
        <xdr:cNvSpPr/>
      </xdr:nvSpPr>
      <xdr:spPr>
        <a:xfrm>
          <a:off x="12954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79" name="テキスト ボックス 278"/>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本市の補助費等の経常収支比率は、水道事業や下水道事業会計への負担金等が抑えられていることなどにより、類似団体平均を下回っている。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今後も、事業の見直しや必要性の低い補助金の廃止等を行い、経費の縮減に努める。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94996</xdr:rowOff>
    </xdr:to>
    <xdr:cxnSp macro="">
      <xdr:nvCxnSpPr>
        <xdr:cNvPr id="309" name="直線コネクタ 308"/>
        <xdr:cNvCxnSpPr/>
      </xdr:nvCxnSpPr>
      <xdr:spPr>
        <a:xfrm flipV="1">
          <a:off x="15671800" y="62306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94996</xdr:rowOff>
    </xdr:to>
    <xdr:cxnSp macro="">
      <xdr:nvCxnSpPr>
        <xdr:cNvPr id="312" name="直線コネクタ 311"/>
        <xdr:cNvCxnSpPr/>
      </xdr:nvCxnSpPr>
      <xdr:spPr>
        <a:xfrm>
          <a:off x="14782800" y="6248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76708</xdr:rowOff>
    </xdr:to>
    <xdr:cxnSp macro="">
      <xdr:nvCxnSpPr>
        <xdr:cNvPr id="315" name="直線コネクタ 314"/>
        <xdr:cNvCxnSpPr/>
      </xdr:nvCxnSpPr>
      <xdr:spPr>
        <a:xfrm>
          <a:off x="13893800" y="6235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36</xdr:row>
      <xdr:rowOff>62992</xdr:rowOff>
    </xdr:to>
    <xdr:cxnSp macro="">
      <xdr:nvCxnSpPr>
        <xdr:cNvPr id="318" name="直線コネクタ 317"/>
        <xdr:cNvCxnSpPr/>
      </xdr:nvCxnSpPr>
      <xdr:spPr>
        <a:xfrm>
          <a:off x="13004800" y="601573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8" name="楕円 327"/>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9"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30" name="楕円 329"/>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31" name="テキスト ボックス 330"/>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2" name="楕円 331"/>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33" name="テキスト ボックス 332"/>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4" name="楕円 333"/>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5" name="テキスト ボックス 334"/>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36" name="楕円 335"/>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37" name="テキスト ボックス 336"/>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本市の公債費の経常収支比率は、繰上償還の効果により減少傾向にある。</a:t>
          </a:r>
        </a:p>
        <a:p>
          <a:r>
            <a:rPr kumimoji="1" lang="ja-JP" altLang="en-US" sz="1300">
              <a:latin typeface="ＭＳ Ｐゴシック" panose="020B0600070205080204" pitchFamily="50" charset="-128"/>
              <a:ea typeface="ＭＳ Ｐゴシック" panose="020B0600070205080204" pitchFamily="50" charset="-128"/>
            </a:rPr>
            <a:t>　今後も、計画的な繰上償還を実施するとともに、地方債の新規発行はできるだけ計画的なものに限定することで、地方債残高の縮減に努める。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45085</xdr:rowOff>
    </xdr:to>
    <xdr:cxnSp macro="">
      <xdr:nvCxnSpPr>
        <xdr:cNvPr id="369" name="直線コネクタ 368"/>
        <xdr:cNvCxnSpPr/>
      </xdr:nvCxnSpPr>
      <xdr:spPr>
        <a:xfrm flipV="1">
          <a:off x="3987800" y="1288288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37465</xdr:rowOff>
    </xdr:from>
    <xdr:to>
      <xdr:col>19</xdr:col>
      <xdr:colOff>187325</xdr:colOff>
      <xdr:row>75</xdr:row>
      <xdr:rowOff>45085</xdr:rowOff>
    </xdr:to>
    <xdr:cxnSp macro="">
      <xdr:nvCxnSpPr>
        <xdr:cNvPr id="372" name="直線コネクタ 371"/>
        <xdr:cNvCxnSpPr/>
      </xdr:nvCxnSpPr>
      <xdr:spPr>
        <a:xfrm>
          <a:off x="3098800" y="128962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37465</xdr:rowOff>
    </xdr:from>
    <xdr:to>
      <xdr:col>15</xdr:col>
      <xdr:colOff>98425</xdr:colOff>
      <xdr:row>75</xdr:row>
      <xdr:rowOff>85090</xdr:rowOff>
    </xdr:to>
    <xdr:cxnSp macro="">
      <xdr:nvCxnSpPr>
        <xdr:cNvPr id="375" name="直線コネクタ 374"/>
        <xdr:cNvCxnSpPr/>
      </xdr:nvCxnSpPr>
      <xdr:spPr>
        <a:xfrm flipV="1">
          <a:off x="2209800" y="128962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104140</xdr:rowOff>
    </xdr:to>
    <xdr:cxnSp macro="">
      <xdr:nvCxnSpPr>
        <xdr:cNvPr id="378" name="直線コネクタ 377"/>
        <xdr:cNvCxnSpPr/>
      </xdr:nvCxnSpPr>
      <xdr:spPr>
        <a:xfrm flipV="1">
          <a:off x="1320800" y="129438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88" name="楕円 387"/>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116857</xdr:rowOff>
    </xdr:from>
    <xdr:ext cx="762000" cy="259045"/>
    <xdr:sp macro="" textlink="">
      <xdr:nvSpPr>
        <xdr:cNvPr id="389" name="公債費該当値テキスト"/>
        <xdr:cNvSpPr txBox="1"/>
      </xdr:nvSpPr>
      <xdr:spPr>
        <a:xfrm>
          <a:off x="4914900" y="1280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165735</xdr:rowOff>
    </xdr:from>
    <xdr:to>
      <xdr:col>20</xdr:col>
      <xdr:colOff>38100</xdr:colOff>
      <xdr:row>75</xdr:row>
      <xdr:rowOff>95885</xdr:rowOff>
    </xdr:to>
    <xdr:sp macro="" textlink="">
      <xdr:nvSpPr>
        <xdr:cNvPr id="390" name="楕円 389"/>
        <xdr:cNvSpPr/>
      </xdr:nvSpPr>
      <xdr:spPr>
        <a:xfrm>
          <a:off x="39370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80663</xdr:rowOff>
    </xdr:from>
    <xdr:ext cx="736600" cy="259045"/>
    <xdr:sp macro="" textlink="">
      <xdr:nvSpPr>
        <xdr:cNvPr id="391" name="テキスト ボックス 390"/>
        <xdr:cNvSpPr txBox="1"/>
      </xdr:nvSpPr>
      <xdr:spPr>
        <a:xfrm>
          <a:off x="3606800" y="12939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158115</xdr:rowOff>
    </xdr:from>
    <xdr:to>
      <xdr:col>15</xdr:col>
      <xdr:colOff>149225</xdr:colOff>
      <xdr:row>75</xdr:row>
      <xdr:rowOff>88265</xdr:rowOff>
    </xdr:to>
    <xdr:sp macro="" textlink="">
      <xdr:nvSpPr>
        <xdr:cNvPr id="392" name="楕円 391"/>
        <xdr:cNvSpPr/>
      </xdr:nvSpPr>
      <xdr:spPr>
        <a:xfrm>
          <a:off x="3048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73042</xdr:rowOff>
    </xdr:from>
    <xdr:ext cx="762000" cy="259045"/>
    <xdr:sp macro="" textlink="">
      <xdr:nvSpPr>
        <xdr:cNvPr id="393" name="テキスト ボックス 392"/>
        <xdr:cNvSpPr txBox="1"/>
      </xdr:nvSpPr>
      <xdr:spPr>
        <a:xfrm>
          <a:off x="27178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94" name="楕円 393"/>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120666</xdr:rowOff>
    </xdr:from>
    <xdr:ext cx="762000" cy="259045"/>
    <xdr:sp macro="" textlink="">
      <xdr:nvSpPr>
        <xdr:cNvPr id="395" name="テキスト ボックス 394"/>
        <xdr:cNvSpPr txBox="1"/>
      </xdr:nvSpPr>
      <xdr:spPr>
        <a:xfrm>
          <a:off x="1828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53340</xdr:rowOff>
    </xdr:from>
    <xdr:to>
      <xdr:col>6</xdr:col>
      <xdr:colOff>171450</xdr:colOff>
      <xdr:row>75</xdr:row>
      <xdr:rowOff>154939</xdr:rowOff>
    </xdr:to>
    <xdr:sp macro="" textlink="">
      <xdr:nvSpPr>
        <xdr:cNvPr id="396" name="楕円 395"/>
        <xdr:cNvSpPr/>
      </xdr:nvSpPr>
      <xdr:spPr>
        <a:xfrm>
          <a:off x="1270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139716</xdr:rowOff>
    </xdr:from>
    <xdr:ext cx="762000" cy="259045"/>
    <xdr:sp macro="" textlink="">
      <xdr:nvSpPr>
        <xdr:cNvPr id="397" name="テキスト ボックス 396"/>
        <xdr:cNvSpPr txBox="1"/>
      </xdr:nvSpPr>
      <xdr:spPr>
        <a:xfrm>
          <a:off x="939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公債費以外の経常収支比率は、令和４年度に経常的歳入一般財源の約７割を占める普通交付税が減額となったため増加し、令和５年度も同程度となっているものの、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今後も、経費の縮減に努めながら、適切な財政運営を行う。</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154432</xdr:rowOff>
    </xdr:from>
    <xdr:to>
      <xdr:col>82</xdr:col>
      <xdr:colOff>107950</xdr:colOff>
      <xdr:row>74</xdr:row>
      <xdr:rowOff>154432</xdr:rowOff>
    </xdr:to>
    <xdr:cxnSp macro="">
      <xdr:nvCxnSpPr>
        <xdr:cNvPr id="428" name="直線コネクタ 427"/>
        <xdr:cNvCxnSpPr/>
      </xdr:nvCxnSpPr>
      <xdr:spPr>
        <a:xfrm>
          <a:off x="15671800" y="128417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26416</xdr:rowOff>
    </xdr:from>
    <xdr:to>
      <xdr:col>78</xdr:col>
      <xdr:colOff>69850</xdr:colOff>
      <xdr:row>74</xdr:row>
      <xdr:rowOff>154432</xdr:rowOff>
    </xdr:to>
    <xdr:cxnSp macro="">
      <xdr:nvCxnSpPr>
        <xdr:cNvPr id="431" name="直線コネクタ 430"/>
        <xdr:cNvCxnSpPr/>
      </xdr:nvCxnSpPr>
      <xdr:spPr>
        <a:xfrm>
          <a:off x="14782800" y="127137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26416</xdr:rowOff>
    </xdr:from>
    <xdr:to>
      <xdr:col>73</xdr:col>
      <xdr:colOff>180975</xdr:colOff>
      <xdr:row>74</xdr:row>
      <xdr:rowOff>35560</xdr:rowOff>
    </xdr:to>
    <xdr:cxnSp macro="">
      <xdr:nvCxnSpPr>
        <xdr:cNvPr id="434" name="直線コネクタ 433"/>
        <xdr:cNvCxnSpPr/>
      </xdr:nvCxnSpPr>
      <xdr:spPr>
        <a:xfrm flipV="1">
          <a:off x="13893800" y="12713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74</xdr:row>
      <xdr:rowOff>108712</xdr:rowOff>
    </xdr:to>
    <xdr:cxnSp macro="">
      <xdr:nvCxnSpPr>
        <xdr:cNvPr id="437" name="直線コネクタ 436"/>
        <xdr:cNvCxnSpPr/>
      </xdr:nvCxnSpPr>
      <xdr:spPr>
        <a:xfrm flipV="1">
          <a:off x="13004800" y="127228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103632</xdr:rowOff>
    </xdr:from>
    <xdr:to>
      <xdr:col>82</xdr:col>
      <xdr:colOff>158750</xdr:colOff>
      <xdr:row>75</xdr:row>
      <xdr:rowOff>33782</xdr:rowOff>
    </xdr:to>
    <xdr:sp macro="" textlink="">
      <xdr:nvSpPr>
        <xdr:cNvPr id="447" name="楕円 446"/>
        <xdr:cNvSpPr/>
      </xdr:nvSpPr>
      <xdr:spPr>
        <a:xfrm>
          <a:off x="164592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120159</xdr:rowOff>
    </xdr:from>
    <xdr:ext cx="762000" cy="259045"/>
    <xdr:sp macro="" textlink="">
      <xdr:nvSpPr>
        <xdr:cNvPr id="448" name="公債費以外該当値テキスト"/>
        <xdr:cNvSpPr txBox="1"/>
      </xdr:nvSpPr>
      <xdr:spPr>
        <a:xfrm>
          <a:off x="16598900" y="1263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103632</xdr:rowOff>
    </xdr:from>
    <xdr:to>
      <xdr:col>78</xdr:col>
      <xdr:colOff>120650</xdr:colOff>
      <xdr:row>75</xdr:row>
      <xdr:rowOff>33782</xdr:rowOff>
    </xdr:to>
    <xdr:sp macro="" textlink="">
      <xdr:nvSpPr>
        <xdr:cNvPr id="449" name="楕円 448"/>
        <xdr:cNvSpPr/>
      </xdr:nvSpPr>
      <xdr:spPr>
        <a:xfrm>
          <a:off x="15621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43959</xdr:rowOff>
    </xdr:from>
    <xdr:ext cx="736600" cy="259045"/>
    <xdr:sp macro="" textlink="">
      <xdr:nvSpPr>
        <xdr:cNvPr id="450" name="テキスト ボックス 449"/>
        <xdr:cNvSpPr txBox="1"/>
      </xdr:nvSpPr>
      <xdr:spPr>
        <a:xfrm>
          <a:off x="15290800" y="1255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147066</xdr:rowOff>
    </xdr:from>
    <xdr:to>
      <xdr:col>74</xdr:col>
      <xdr:colOff>31750</xdr:colOff>
      <xdr:row>74</xdr:row>
      <xdr:rowOff>77216</xdr:rowOff>
    </xdr:to>
    <xdr:sp macro="" textlink="">
      <xdr:nvSpPr>
        <xdr:cNvPr id="451" name="楕円 450"/>
        <xdr:cNvSpPr/>
      </xdr:nvSpPr>
      <xdr:spPr>
        <a:xfrm>
          <a:off x="14732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87393</xdr:rowOff>
    </xdr:from>
    <xdr:ext cx="762000" cy="259045"/>
    <xdr:sp macro="" textlink="">
      <xdr:nvSpPr>
        <xdr:cNvPr id="452" name="テキスト ボックス 451"/>
        <xdr:cNvSpPr txBox="1"/>
      </xdr:nvSpPr>
      <xdr:spPr>
        <a:xfrm>
          <a:off x="14401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53" name="楕円 452"/>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54" name="テキスト ボックス 453"/>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57912</xdr:rowOff>
    </xdr:from>
    <xdr:to>
      <xdr:col>65</xdr:col>
      <xdr:colOff>53975</xdr:colOff>
      <xdr:row>74</xdr:row>
      <xdr:rowOff>159512</xdr:rowOff>
    </xdr:to>
    <xdr:sp macro="" textlink="">
      <xdr:nvSpPr>
        <xdr:cNvPr id="455" name="楕円 454"/>
        <xdr:cNvSpPr/>
      </xdr:nvSpPr>
      <xdr:spPr>
        <a:xfrm>
          <a:off x="12954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169689</xdr:rowOff>
    </xdr:from>
    <xdr:ext cx="762000" cy="259045"/>
    <xdr:sp macro="" textlink="">
      <xdr:nvSpPr>
        <xdr:cNvPr id="456" name="テキスト ボックス 455"/>
        <xdr:cNvSpPr txBox="1"/>
      </xdr:nvSpPr>
      <xdr:spPr>
        <a:xfrm>
          <a:off x="12623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30498</xdr:rowOff>
    </xdr:from>
    <xdr:to>
      <xdr:col>29</xdr:col>
      <xdr:colOff>127000</xdr:colOff>
      <xdr:row>14</xdr:row>
      <xdr:rowOff>89706</xdr:rowOff>
    </xdr:to>
    <xdr:cxnSp macro="">
      <xdr:nvCxnSpPr>
        <xdr:cNvPr id="52" name="直線コネクタ 51"/>
        <xdr:cNvCxnSpPr/>
      </xdr:nvCxnSpPr>
      <xdr:spPr bwMode="auto">
        <a:xfrm flipV="1">
          <a:off x="5003800" y="2478423"/>
          <a:ext cx="647700" cy="59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89706</xdr:rowOff>
    </xdr:from>
    <xdr:to>
      <xdr:col>26</xdr:col>
      <xdr:colOff>50800</xdr:colOff>
      <xdr:row>14</xdr:row>
      <xdr:rowOff>144297</xdr:rowOff>
    </xdr:to>
    <xdr:cxnSp macro="">
      <xdr:nvCxnSpPr>
        <xdr:cNvPr id="55" name="直線コネクタ 54"/>
        <xdr:cNvCxnSpPr/>
      </xdr:nvCxnSpPr>
      <xdr:spPr bwMode="auto">
        <a:xfrm flipV="1">
          <a:off x="4305300" y="2537631"/>
          <a:ext cx="698500" cy="54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144297</xdr:rowOff>
    </xdr:from>
    <xdr:to>
      <xdr:col>22</xdr:col>
      <xdr:colOff>114300</xdr:colOff>
      <xdr:row>15</xdr:row>
      <xdr:rowOff>44704</xdr:rowOff>
    </xdr:to>
    <xdr:cxnSp macro="">
      <xdr:nvCxnSpPr>
        <xdr:cNvPr id="58" name="直線コネクタ 57"/>
        <xdr:cNvCxnSpPr/>
      </xdr:nvCxnSpPr>
      <xdr:spPr bwMode="auto">
        <a:xfrm flipV="1">
          <a:off x="3606800" y="2592222"/>
          <a:ext cx="698500" cy="71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44704</xdr:rowOff>
    </xdr:from>
    <xdr:to>
      <xdr:col>18</xdr:col>
      <xdr:colOff>177800</xdr:colOff>
      <xdr:row>15</xdr:row>
      <xdr:rowOff>152353</xdr:rowOff>
    </xdr:to>
    <xdr:cxnSp macro="">
      <xdr:nvCxnSpPr>
        <xdr:cNvPr id="61" name="直線コネクタ 60"/>
        <xdr:cNvCxnSpPr/>
      </xdr:nvCxnSpPr>
      <xdr:spPr bwMode="auto">
        <a:xfrm flipV="1">
          <a:off x="2908300" y="2664079"/>
          <a:ext cx="698500" cy="107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151148</xdr:rowOff>
    </xdr:from>
    <xdr:to>
      <xdr:col>29</xdr:col>
      <xdr:colOff>177800</xdr:colOff>
      <xdr:row>14</xdr:row>
      <xdr:rowOff>81298</xdr:rowOff>
    </xdr:to>
    <xdr:sp macro="" textlink="">
      <xdr:nvSpPr>
        <xdr:cNvPr id="71" name="楕円 70"/>
        <xdr:cNvSpPr/>
      </xdr:nvSpPr>
      <xdr:spPr bwMode="auto">
        <a:xfrm>
          <a:off x="5600700" y="2427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167675</xdr:rowOff>
    </xdr:from>
    <xdr:ext cx="762000" cy="259045"/>
    <xdr:sp macro="" textlink="">
      <xdr:nvSpPr>
        <xdr:cNvPr id="72" name="人口1人当たり決算額の推移該当値テキスト130"/>
        <xdr:cNvSpPr txBox="1"/>
      </xdr:nvSpPr>
      <xdr:spPr>
        <a:xfrm>
          <a:off x="5740400" y="227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38906</xdr:rowOff>
    </xdr:from>
    <xdr:to>
      <xdr:col>26</xdr:col>
      <xdr:colOff>101600</xdr:colOff>
      <xdr:row>14</xdr:row>
      <xdr:rowOff>140506</xdr:rowOff>
    </xdr:to>
    <xdr:sp macro="" textlink="">
      <xdr:nvSpPr>
        <xdr:cNvPr id="73" name="楕円 72"/>
        <xdr:cNvSpPr/>
      </xdr:nvSpPr>
      <xdr:spPr bwMode="auto">
        <a:xfrm>
          <a:off x="4953000" y="2486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150683</xdr:rowOff>
    </xdr:from>
    <xdr:ext cx="736600" cy="259045"/>
    <xdr:sp macro="" textlink="">
      <xdr:nvSpPr>
        <xdr:cNvPr id="74" name="テキスト ボックス 73"/>
        <xdr:cNvSpPr txBox="1"/>
      </xdr:nvSpPr>
      <xdr:spPr>
        <a:xfrm>
          <a:off x="4622800" y="2255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93497</xdr:rowOff>
    </xdr:from>
    <xdr:to>
      <xdr:col>22</xdr:col>
      <xdr:colOff>165100</xdr:colOff>
      <xdr:row>15</xdr:row>
      <xdr:rowOff>23647</xdr:rowOff>
    </xdr:to>
    <xdr:sp macro="" textlink="">
      <xdr:nvSpPr>
        <xdr:cNvPr id="75" name="楕円 74"/>
        <xdr:cNvSpPr/>
      </xdr:nvSpPr>
      <xdr:spPr bwMode="auto">
        <a:xfrm>
          <a:off x="4254500" y="2541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33824</xdr:rowOff>
    </xdr:from>
    <xdr:ext cx="762000" cy="259045"/>
    <xdr:sp macro="" textlink="">
      <xdr:nvSpPr>
        <xdr:cNvPr id="76" name="テキスト ボックス 75"/>
        <xdr:cNvSpPr txBox="1"/>
      </xdr:nvSpPr>
      <xdr:spPr>
        <a:xfrm>
          <a:off x="3924300" y="231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165354</xdr:rowOff>
    </xdr:from>
    <xdr:to>
      <xdr:col>19</xdr:col>
      <xdr:colOff>38100</xdr:colOff>
      <xdr:row>15</xdr:row>
      <xdr:rowOff>95504</xdr:rowOff>
    </xdr:to>
    <xdr:sp macro="" textlink="">
      <xdr:nvSpPr>
        <xdr:cNvPr id="77" name="楕円 76"/>
        <xdr:cNvSpPr/>
      </xdr:nvSpPr>
      <xdr:spPr bwMode="auto">
        <a:xfrm>
          <a:off x="3556000" y="2613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105681</xdr:rowOff>
    </xdr:from>
    <xdr:ext cx="762000" cy="259045"/>
    <xdr:sp macro="" textlink="">
      <xdr:nvSpPr>
        <xdr:cNvPr id="78" name="テキスト ボックス 77"/>
        <xdr:cNvSpPr txBox="1"/>
      </xdr:nvSpPr>
      <xdr:spPr>
        <a:xfrm>
          <a:off x="3225800" y="238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101553</xdr:rowOff>
    </xdr:from>
    <xdr:to>
      <xdr:col>15</xdr:col>
      <xdr:colOff>101600</xdr:colOff>
      <xdr:row>16</xdr:row>
      <xdr:rowOff>31703</xdr:rowOff>
    </xdr:to>
    <xdr:sp macro="" textlink="">
      <xdr:nvSpPr>
        <xdr:cNvPr id="79" name="楕円 78"/>
        <xdr:cNvSpPr/>
      </xdr:nvSpPr>
      <xdr:spPr bwMode="auto">
        <a:xfrm>
          <a:off x="2857500" y="2720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41880</xdr:rowOff>
    </xdr:from>
    <xdr:ext cx="762000" cy="259045"/>
    <xdr:sp macro="" textlink="">
      <xdr:nvSpPr>
        <xdr:cNvPr id="80" name="テキスト ボックス 79"/>
        <xdr:cNvSpPr txBox="1"/>
      </xdr:nvSpPr>
      <xdr:spPr>
        <a:xfrm>
          <a:off x="2527300" y="248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24381</xdr:rowOff>
    </xdr:from>
    <xdr:to>
      <xdr:col>29</xdr:col>
      <xdr:colOff>127000</xdr:colOff>
      <xdr:row>38</xdr:row>
      <xdr:rowOff>33686</xdr:rowOff>
    </xdr:to>
    <xdr:cxnSp macro="">
      <xdr:nvCxnSpPr>
        <xdr:cNvPr id="116" name="直線コネクタ 115"/>
        <xdr:cNvCxnSpPr/>
      </xdr:nvCxnSpPr>
      <xdr:spPr bwMode="auto">
        <a:xfrm flipV="1">
          <a:off x="5003800" y="7491981"/>
          <a:ext cx="647700" cy="9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9158</xdr:rowOff>
    </xdr:from>
    <xdr:ext cx="762000" cy="259045"/>
    <xdr:sp macro="" textlink="">
      <xdr:nvSpPr>
        <xdr:cNvPr id="117" name="人口1人当たり決算額の推移平均値テキスト445"/>
        <xdr:cNvSpPr txBox="1"/>
      </xdr:nvSpPr>
      <xdr:spPr>
        <a:xfrm>
          <a:off x="5740400" y="7476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26005</xdr:rowOff>
    </xdr:from>
    <xdr:to>
      <xdr:col>26</xdr:col>
      <xdr:colOff>50800</xdr:colOff>
      <xdr:row>38</xdr:row>
      <xdr:rowOff>33686</xdr:rowOff>
    </xdr:to>
    <xdr:cxnSp macro="">
      <xdr:nvCxnSpPr>
        <xdr:cNvPr id="119" name="直線コネクタ 118"/>
        <xdr:cNvCxnSpPr/>
      </xdr:nvCxnSpPr>
      <xdr:spPr bwMode="auto">
        <a:xfrm>
          <a:off x="4305300" y="7493605"/>
          <a:ext cx="698500" cy="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24933</xdr:rowOff>
    </xdr:from>
    <xdr:to>
      <xdr:col>22</xdr:col>
      <xdr:colOff>114300</xdr:colOff>
      <xdr:row>38</xdr:row>
      <xdr:rowOff>26005</xdr:rowOff>
    </xdr:to>
    <xdr:cxnSp macro="">
      <xdr:nvCxnSpPr>
        <xdr:cNvPr id="122" name="直線コネクタ 121"/>
        <xdr:cNvCxnSpPr/>
      </xdr:nvCxnSpPr>
      <xdr:spPr bwMode="auto">
        <a:xfrm>
          <a:off x="3606800" y="7492533"/>
          <a:ext cx="698500" cy="1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7531</xdr:rowOff>
    </xdr:from>
    <xdr:to>
      <xdr:col>18</xdr:col>
      <xdr:colOff>177800</xdr:colOff>
      <xdr:row>38</xdr:row>
      <xdr:rowOff>24933</xdr:rowOff>
    </xdr:to>
    <xdr:cxnSp macro="">
      <xdr:nvCxnSpPr>
        <xdr:cNvPr id="125" name="直線コネクタ 124"/>
        <xdr:cNvCxnSpPr/>
      </xdr:nvCxnSpPr>
      <xdr:spPr bwMode="auto">
        <a:xfrm>
          <a:off x="2908300" y="7475131"/>
          <a:ext cx="698500" cy="17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316481</xdr:rowOff>
    </xdr:from>
    <xdr:to>
      <xdr:col>29</xdr:col>
      <xdr:colOff>177800</xdr:colOff>
      <xdr:row>38</xdr:row>
      <xdr:rowOff>75181</xdr:rowOff>
    </xdr:to>
    <xdr:sp macro="" textlink="">
      <xdr:nvSpPr>
        <xdr:cNvPr id="135" name="楕円 134"/>
        <xdr:cNvSpPr/>
      </xdr:nvSpPr>
      <xdr:spPr bwMode="auto">
        <a:xfrm>
          <a:off x="5600700" y="7441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161558</xdr:rowOff>
    </xdr:from>
    <xdr:ext cx="762000" cy="259045"/>
    <xdr:sp macro="" textlink="">
      <xdr:nvSpPr>
        <xdr:cNvPr id="136" name="人口1人当たり決算額の推移該当値テキスト445"/>
        <xdr:cNvSpPr txBox="1"/>
      </xdr:nvSpPr>
      <xdr:spPr>
        <a:xfrm>
          <a:off x="5740400" y="728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325786</xdr:rowOff>
    </xdr:from>
    <xdr:to>
      <xdr:col>26</xdr:col>
      <xdr:colOff>101600</xdr:colOff>
      <xdr:row>38</xdr:row>
      <xdr:rowOff>84486</xdr:rowOff>
    </xdr:to>
    <xdr:sp macro="" textlink="">
      <xdr:nvSpPr>
        <xdr:cNvPr id="137" name="楕円 136"/>
        <xdr:cNvSpPr/>
      </xdr:nvSpPr>
      <xdr:spPr bwMode="auto">
        <a:xfrm>
          <a:off x="4953000" y="7450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94663</xdr:rowOff>
    </xdr:from>
    <xdr:ext cx="736600" cy="259045"/>
    <xdr:sp macro="" textlink="">
      <xdr:nvSpPr>
        <xdr:cNvPr id="138" name="テキスト ボックス 137"/>
        <xdr:cNvSpPr txBox="1"/>
      </xdr:nvSpPr>
      <xdr:spPr>
        <a:xfrm>
          <a:off x="4622800" y="7219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318105</xdr:rowOff>
    </xdr:from>
    <xdr:to>
      <xdr:col>22</xdr:col>
      <xdr:colOff>165100</xdr:colOff>
      <xdr:row>38</xdr:row>
      <xdr:rowOff>76805</xdr:rowOff>
    </xdr:to>
    <xdr:sp macro="" textlink="">
      <xdr:nvSpPr>
        <xdr:cNvPr id="139" name="楕円 138"/>
        <xdr:cNvSpPr/>
      </xdr:nvSpPr>
      <xdr:spPr bwMode="auto">
        <a:xfrm>
          <a:off x="4254500" y="744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86982</xdr:rowOff>
    </xdr:from>
    <xdr:ext cx="762000" cy="259045"/>
    <xdr:sp macro="" textlink="">
      <xdr:nvSpPr>
        <xdr:cNvPr id="140" name="テキスト ボックス 139"/>
        <xdr:cNvSpPr txBox="1"/>
      </xdr:nvSpPr>
      <xdr:spPr>
        <a:xfrm>
          <a:off x="3924300" y="721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317033</xdr:rowOff>
    </xdr:from>
    <xdr:to>
      <xdr:col>19</xdr:col>
      <xdr:colOff>38100</xdr:colOff>
      <xdr:row>38</xdr:row>
      <xdr:rowOff>75733</xdr:rowOff>
    </xdr:to>
    <xdr:sp macro="" textlink="">
      <xdr:nvSpPr>
        <xdr:cNvPr id="141" name="楕円 140"/>
        <xdr:cNvSpPr/>
      </xdr:nvSpPr>
      <xdr:spPr bwMode="auto">
        <a:xfrm>
          <a:off x="3556000" y="7441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85910</xdr:rowOff>
    </xdr:from>
    <xdr:ext cx="762000" cy="259045"/>
    <xdr:sp macro="" textlink="">
      <xdr:nvSpPr>
        <xdr:cNvPr id="142" name="テキスト ボックス 141"/>
        <xdr:cNvSpPr txBox="1"/>
      </xdr:nvSpPr>
      <xdr:spPr>
        <a:xfrm>
          <a:off x="3225800" y="72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299631</xdr:rowOff>
    </xdr:from>
    <xdr:to>
      <xdr:col>15</xdr:col>
      <xdr:colOff>101600</xdr:colOff>
      <xdr:row>38</xdr:row>
      <xdr:rowOff>58331</xdr:rowOff>
    </xdr:to>
    <xdr:sp macro="" textlink="">
      <xdr:nvSpPr>
        <xdr:cNvPr id="143" name="楕円 142"/>
        <xdr:cNvSpPr/>
      </xdr:nvSpPr>
      <xdr:spPr bwMode="auto">
        <a:xfrm>
          <a:off x="2857500" y="7424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68508</xdr:rowOff>
    </xdr:from>
    <xdr:ext cx="762000" cy="259045"/>
    <xdr:sp macro="" textlink="">
      <xdr:nvSpPr>
        <xdr:cNvPr id="144" name="テキスト ボックス 143"/>
        <xdr:cNvSpPr txBox="1"/>
      </xdr:nvSpPr>
      <xdr:spPr>
        <a:xfrm>
          <a:off x="2527300" y="719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26,657
26,274
793.29
28,761,002
27,042,866
1,402,825
15,823,786
29,106,294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144000</xdr:rowOff>
    </xdr:from>
    <xdr:to>
      <xdr:col>24</xdr:col>
      <xdr:colOff>63500</xdr:colOff>
      <xdr:row>33</xdr:row>
      <xdr:rowOff>3182</xdr:rowOff>
    </xdr:to>
    <xdr:cxnSp macro="">
      <xdr:nvCxnSpPr>
        <xdr:cNvPr id="63" name="直線コネクタ 62"/>
        <xdr:cNvCxnSpPr/>
      </xdr:nvCxnSpPr>
      <xdr:spPr>
        <a:xfrm flipV="1">
          <a:off x="3797300" y="5630400"/>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3182</xdr:rowOff>
    </xdr:from>
    <xdr:to>
      <xdr:col>19</xdr:col>
      <xdr:colOff>177800</xdr:colOff>
      <xdr:row>33</xdr:row>
      <xdr:rowOff>61944</xdr:rowOff>
    </xdr:to>
    <xdr:cxnSp macro="">
      <xdr:nvCxnSpPr>
        <xdr:cNvPr id="66" name="直線コネクタ 65"/>
        <xdr:cNvCxnSpPr/>
      </xdr:nvCxnSpPr>
      <xdr:spPr>
        <a:xfrm flipV="1">
          <a:off x="2908300" y="5661032"/>
          <a:ext cx="889000" cy="5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61944</xdr:rowOff>
    </xdr:from>
    <xdr:to>
      <xdr:col>15</xdr:col>
      <xdr:colOff>50800</xdr:colOff>
      <xdr:row>33</xdr:row>
      <xdr:rowOff>156823</xdr:rowOff>
    </xdr:to>
    <xdr:cxnSp macro="">
      <xdr:nvCxnSpPr>
        <xdr:cNvPr id="69" name="直線コネクタ 68"/>
        <xdr:cNvCxnSpPr/>
      </xdr:nvCxnSpPr>
      <xdr:spPr>
        <a:xfrm flipV="1">
          <a:off x="2019300" y="5719794"/>
          <a:ext cx="889000" cy="9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156823</xdr:rowOff>
    </xdr:from>
    <xdr:to>
      <xdr:col>10</xdr:col>
      <xdr:colOff>114300</xdr:colOff>
      <xdr:row>35</xdr:row>
      <xdr:rowOff>31572</xdr:rowOff>
    </xdr:to>
    <xdr:cxnSp macro="">
      <xdr:nvCxnSpPr>
        <xdr:cNvPr id="72" name="直線コネクタ 71"/>
        <xdr:cNvCxnSpPr/>
      </xdr:nvCxnSpPr>
      <xdr:spPr>
        <a:xfrm flipV="1">
          <a:off x="1130300" y="5814673"/>
          <a:ext cx="889000" cy="21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93200</xdr:rowOff>
    </xdr:from>
    <xdr:to>
      <xdr:col>24</xdr:col>
      <xdr:colOff>114300</xdr:colOff>
      <xdr:row>33</xdr:row>
      <xdr:rowOff>23350</xdr:rowOff>
    </xdr:to>
    <xdr:sp macro="" textlink="">
      <xdr:nvSpPr>
        <xdr:cNvPr id="82" name="楕円 81"/>
        <xdr:cNvSpPr/>
      </xdr:nvSpPr>
      <xdr:spPr>
        <a:xfrm>
          <a:off x="4584700" y="5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116077</xdr:rowOff>
    </xdr:from>
    <xdr:ext cx="599010" cy="259045"/>
    <xdr:sp macro="" textlink="">
      <xdr:nvSpPr>
        <xdr:cNvPr id="83" name="人件費該当値テキスト"/>
        <xdr:cNvSpPr txBox="1"/>
      </xdr:nvSpPr>
      <xdr:spPr>
        <a:xfrm>
          <a:off x="4686300" y="543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123832</xdr:rowOff>
    </xdr:from>
    <xdr:to>
      <xdr:col>20</xdr:col>
      <xdr:colOff>38100</xdr:colOff>
      <xdr:row>33</xdr:row>
      <xdr:rowOff>53982</xdr:rowOff>
    </xdr:to>
    <xdr:sp macro="" textlink="">
      <xdr:nvSpPr>
        <xdr:cNvPr id="84" name="楕円 83"/>
        <xdr:cNvSpPr/>
      </xdr:nvSpPr>
      <xdr:spPr>
        <a:xfrm>
          <a:off x="3746500" y="561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70509</xdr:rowOff>
    </xdr:from>
    <xdr:ext cx="599010" cy="259045"/>
    <xdr:sp macro="" textlink="">
      <xdr:nvSpPr>
        <xdr:cNvPr id="85" name="テキスト ボックス 84"/>
        <xdr:cNvSpPr txBox="1"/>
      </xdr:nvSpPr>
      <xdr:spPr>
        <a:xfrm>
          <a:off x="3497795" y="538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11144</xdr:rowOff>
    </xdr:from>
    <xdr:to>
      <xdr:col>15</xdr:col>
      <xdr:colOff>101600</xdr:colOff>
      <xdr:row>33</xdr:row>
      <xdr:rowOff>112744</xdr:rowOff>
    </xdr:to>
    <xdr:sp macro="" textlink="">
      <xdr:nvSpPr>
        <xdr:cNvPr id="86" name="楕円 85"/>
        <xdr:cNvSpPr/>
      </xdr:nvSpPr>
      <xdr:spPr>
        <a:xfrm>
          <a:off x="2857500" y="566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129271</xdr:rowOff>
    </xdr:from>
    <xdr:ext cx="599010" cy="259045"/>
    <xdr:sp macro="" textlink="">
      <xdr:nvSpPr>
        <xdr:cNvPr id="87" name="テキスト ボックス 86"/>
        <xdr:cNvSpPr txBox="1"/>
      </xdr:nvSpPr>
      <xdr:spPr>
        <a:xfrm>
          <a:off x="2608795" y="54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106023</xdr:rowOff>
    </xdr:from>
    <xdr:to>
      <xdr:col>10</xdr:col>
      <xdr:colOff>165100</xdr:colOff>
      <xdr:row>34</xdr:row>
      <xdr:rowOff>36173</xdr:rowOff>
    </xdr:to>
    <xdr:sp macro="" textlink="">
      <xdr:nvSpPr>
        <xdr:cNvPr id="88" name="楕円 87"/>
        <xdr:cNvSpPr/>
      </xdr:nvSpPr>
      <xdr:spPr>
        <a:xfrm>
          <a:off x="1968500" y="57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52700</xdr:rowOff>
    </xdr:from>
    <xdr:ext cx="599010" cy="259045"/>
    <xdr:sp macro="" textlink="">
      <xdr:nvSpPr>
        <xdr:cNvPr id="89" name="テキスト ボックス 88"/>
        <xdr:cNvSpPr txBox="1"/>
      </xdr:nvSpPr>
      <xdr:spPr>
        <a:xfrm>
          <a:off x="1719795" y="553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152222</xdr:rowOff>
    </xdr:from>
    <xdr:to>
      <xdr:col>6</xdr:col>
      <xdr:colOff>38100</xdr:colOff>
      <xdr:row>35</xdr:row>
      <xdr:rowOff>82372</xdr:rowOff>
    </xdr:to>
    <xdr:sp macro="" textlink="">
      <xdr:nvSpPr>
        <xdr:cNvPr id="90" name="楕円 89"/>
        <xdr:cNvSpPr/>
      </xdr:nvSpPr>
      <xdr:spPr>
        <a:xfrm>
          <a:off x="1079500" y="59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98899</xdr:rowOff>
    </xdr:from>
    <xdr:ext cx="599010" cy="259045"/>
    <xdr:sp macro="" textlink="">
      <xdr:nvSpPr>
        <xdr:cNvPr id="91" name="テキスト ボックス 90"/>
        <xdr:cNvSpPr txBox="1"/>
      </xdr:nvSpPr>
      <xdr:spPr>
        <a:xfrm>
          <a:off x="830795" y="575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125776</xdr:rowOff>
    </xdr:from>
    <xdr:to>
      <xdr:col>24</xdr:col>
      <xdr:colOff>63500</xdr:colOff>
      <xdr:row>57</xdr:row>
      <xdr:rowOff>127931</xdr:rowOff>
    </xdr:to>
    <xdr:cxnSp macro="">
      <xdr:nvCxnSpPr>
        <xdr:cNvPr id="120" name="直線コネクタ 119"/>
        <xdr:cNvCxnSpPr/>
      </xdr:nvCxnSpPr>
      <xdr:spPr>
        <a:xfrm flipV="1">
          <a:off x="3797300" y="9898426"/>
          <a:ext cx="8382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127931</xdr:rowOff>
    </xdr:from>
    <xdr:to>
      <xdr:col>19</xdr:col>
      <xdr:colOff>177800</xdr:colOff>
      <xdr:row>57</xdr:row>
      <xdr:rowOff>142775</xdr:rowOff>
    </xdr:to>
    <xdr:cxnSp macro="">
      <xdr:nvCxnSpPr>
        <xdr:cNvPr id="123" name="直線コネクタ 122"/>
        <xdr:cNvCxnSpPr/>
      </xdr:nvCxnSpPr>
      <xdr:spPr>
        <a:xfrm flipV="1">
          <a:off x="2908300" y="9900581"/>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142775</xdr:rowOff>
    </xdr:from>
    <xdr:to>
      <xdr:col>15</xdr:col>
      <xdr:colOff>50800</xdr:colOff>
      <xdr:row>57</xdr:row>
      <xdr:rowOff>143805</xdr:rowOff>
    </xdr:to>
    <xdr:cxnSp macro="">
      <xdr:nvCxnSpPr>
        <xdr:cNvPr id="126" name="直線コネクタ 125"/>
        <xdr:cNvCxnSpPr/>
      </xdr:nvCxnSpPr>
      <xdr:spPr>
        <a:xfrm flipV="1">
          <a:off x="2019300" y="9915425"/>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143805</xdr:rowOff>
    </xdr:from>
    <xdr:to>
      <xdr:col>10</xdr:col>
      <xdr:colOff>114300</xdr:colOff>
      <xdr:row>57</xdr:row>
      <xdr:rowOff>163029</xdr:rowOff>
    </xdr:to>
    <xdr:cxnSp macro="">
      <xdr:nvCxnSpPr>
        <xdr:cNvPr id="129" name="直線コネクタ 128"/>
        <xdr:cNvCxnSpPr/>
      </xdr:nvCxnSpPr>
      <xdr:spPr>
        <a:xfrm flipV="1">
          <a:off x="1130300" y="9916455"/>
          <a:ext cx="889000" cy="1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74976</xdr:rowOff>
    </xdr:from>
    <xdr:to>
      <xdr:col>24</xdr:col>
      <xdr:colOff>114300</xdr:colOff>
      <xdr:row>58</xdr:row>
      <xdr:rowOff>5126</xdr:rowOff>
    </xdr:to>
    <xdr:sp macro="" textlink="">
      <xdr:nvSpPr>
        <xdr:cNvPr id="139" name="楕円 138"/>
        <xdr:cNvSpPr/>
      </xdr:nvSpPr>
      <xdr:spPr>
        <a:xfrm>
          <a:off x="4584700" y="984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97853</xdr:rowOff>
    </xdr:from>
    <xdr:ext cx="599010" cy="259045"/>
    <xdr:sp macro="" textlink="">
      <xdr:nvSpPr>
        <xdr:cNvPr id="140" name="物件費該当値テキスト"/>
        <xdr:cNvSpPr txBox="1"/>
      </xdr:nvSpPr>
      <xdr:spPr>
        <a:xfrm>
          <a:off x="4686300" y="969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77131</xdr:rowOff>
    </xdr:from>
    <xdr:to>
      <xdr:col>20</xdr:col>
      <xdr:colOff>38100</xdr:colOff>
      <xdr:row>58</xdr:row>
      <xdr:rowOff>7281</xdr:rowOff>
    </xdr:to>
    <xdr:sp macro="" textlink="">
      <xdr:nvSpPr>
        <xdr:cNvPr id="141" name="楕円 140"/>
        <xdr:cNvSpPr/>
      </xdr:nvSpPr>
      <xdr:spPr>
        <a:xfrm>
          <a:off x="3746500" y="984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23808</xdr:rowOff>
    </xdr:from>
    <xdr:ext cx="599010" cy="259045"/>
    <xdr:sp macro="" textlink="">
      <xdr:nvSpPr>
        <xdr:cNvPr id="142" name="テキスト ボックス 141"/>
        <xdr:cNvSpPr txBox="1"/>
      </xdr:nvSpPr>
      <xdr:spPr>
        <a:xfrm>
          <a:off x="3497795" y="962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91975</xdr:rowOff>
    </xdr:from>
    <xdr:to>
      <xdr:col>15</xdr:col>
      <xdr:colOff>101600</xdr:colOff>
      <xdr:row>58</xdr:row>
      <xdr:rowOff>22125</xdr:rowOff>
    </xdr:to>
    <xdr:sp macro="" textlink="">
      <xdr:nvSpPr>
        <xdr:cNvPr id="143" name="楕円 142"/>
        <xdr:cNvSpPr/>
      </xdr:nvSpPr>
      <xdr:spPr>
        <a:xfrm>
          <a:off x="2857500" y="986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38652</xdr:rowOff>
    </xdr:from>
    <xdr:ext cx="599010" cy="259045"/>
    <xdr:sp macro="" textlink="">
      <xdr:nvSpPr>
        <xdr:cNvPr id="144" name="テキスト ボックス 143"/>
        <xdr:cNvSpPr txBox="1"/>
      </xdr:nvSpPr>
      <xdr:spPr>
        <a:xfrm>
          <a:off x="2608795" y="963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93005</xdr:rowOff>
    </xdr:from>
    <xdr:to>
      <xdr:col>10</xdr:col>
      <xdr:colOff>165100</xdr:colOff>
      <xdr:row>58</xdr:row>
      <xdr:rowOff>23155</xdr:rowOff>
    </xdr:to>
    <xdr:sp macro="" textlink="">
      <xdr:nvSpPr>
        <xdr:cNvPr id="145" name="楕円 144"/>
        <xdr:cNvSpPr/>
      </xdr:nvSpPr>
      <xdr:spPr>
        <a:xfrm>
          <a:off x="1968500" y="986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39682</xdr:rowOff>
    </xdr:from>
    <xdr:ext cx="599010" cy="259045"/>
    <xdr:sp macro="" textlink="">
      <xdr:nvSpPr>
        <xdr:cNvPr id="146" name="テキスト ボックス 145"/>
        <xdr:cNvSpPr txBox="1"/>
      </xdr:nvSpPr>
      <xdr:spPr>
        <a:xfrm>
          <a:off x="1719795" y="964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112229</xdr:rowOff>
    </xdr:from>
    <xdr:to>
      <xdr:col>6</xdr:col>
      <xdr:colOff>38100</xdr:colOff>
      <xdr:row>58</xdr:row>
      <xdr:rowOff>42379</xdr:rowOff>
    </xdr:to>
    <xdr:sp macro="" textlink="">
      <xdr:nvSpPr>
        <xdr:cNvPr id="147" name="楕円 146"/>
        <xdr:cNvSpPr/>
      </xdr:nvSpPr>
      <xdr:spPr>
        <a:xfrm>
          <a:off x="1079500" y="988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58906</xdr:rowOff>
    </xdr:from>
    <xdr:ext cx="599010" cy="259045"/>
    <xdr:sp macro="" textlink="">
      <xdr:nvSpPr>
        <xdr:cNvPr id="148" name="テキスト ボックス 147"/>
        <xdr:cNvSpPr txBox="1"/>
      </xdr:nvSpPr>
      <xdr:spPr>
        <a:xfrm>
          <a:off x="830795" y="966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160159</xdr:rowOff>
    </xdr:from>
    <xdr:to>
      <xdr:col>24</xdr:col>
      <xdr:colOff>63500</xdr:colOff>
      <xdr:row>77</xdr:row>
      <xdr:rowOff>46926</xdr:rowOff>
    </xdr:to>
    <xdr:cxnSp macro="">
      <xdr:nvCxnSpPr>
        <xdr:cNvPr id="177" name="直線コネクタ 176"/>
        <xdr:cNvCxnSpPr/>
      </xdr:nvCxnSpPr>
      <xdr:spPr>
        <a:xfrm>
          <a:off x="3797300" y="13190359"/>
          <a:ext cx="838200" cy="5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160159</xdr:rowOff>
    </xdr:from>
    <xdr:to>
      <xdr:col>19</xdr:col>
      <xdr:colOff>177800</xdr:colOff>
      <xdr:row>77</xdr:row>
      <xdr:rowOff>51479</xdr:rowOff>
    </xdr:to>
    <xdr:cxnSp macro="">
      <xdr:nvCxnSpPr>
        <xdr:cNvPr id="180" name="直線コネクタ 179"/>
        <xdr:cNvCxnSpPr/>
      </xdr:nvCxnSpPr>
      <xdr:spPr>
        <a:xfrm flipV="1">
          <a:off x="2908300" y="13190359"/>
          <a:ext cx="889000" cy="6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51479</xdr:rowOff>
    </xdr:from>
    <xdr:to>
      <xdr:col>15</xdr:col>
      <xdr:colOff>50800</xdr:colOff>
      <xdr:row>77</xdr:row>
      <xdr:rowOff>103963</xdr:rowOff>
    </xdr:to>
    <xdr:cxnSp macro="">
      <xdr:nvCxnSpPr>
        <xdr:cNvPr id="183" name="直線コネクタ 182"/>
        <xdr:cNvCxnSpPr/>
      </xdr:nvCxnSpPr>
      <xdr:spPr>
        <a:xfrm flipV="1">
          <a:off x="2019300" y="13253129"/>
          <a:ext cx="889000" cy="5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103963</xdr:rowOff>
    </xdr:from>
    <xdr:to>
      <xdr:col>10</xdr:col>
      <xdr:colOff>114300</xdr:colOff>
      <xdr:row>78</xdr:row>
      <xdr:rowOff>56756</xdr:rowOff>
    </xdr:to>
    <xdr:cxnSp macro="">
      <xdr:nvCxnSpPr>
        <xdr:cNvPr id="186" name="直線コネクタ 185"/>
        <xdr:cNvCxnSpPr/>
      </xdr:nvCxnSpPr>
      <xdr:spPr>
        <a:xfrm flipV="1">
          <a:off x="1130300" y="13305613"/>
          <a:ext cx="889000" cy="12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167576</xdr:rowOff>
    </xdr:from>
    <xdr:to>
      <xdr:col>24</xdr:col>
      <xdr:colOff>114300</xdr:colOff>
      <xdr:row>77</xdr:row>
      <xdr:rowOff>97726</xdr:rowOff>
    </xdr:to>
    <xdr:sp macro="" textlink="">
      <xdr:nvSpPr>
        <xdr:cNvPr id="196" name="楕円 195"/>
        <xdr:cNvSpPr/>
      </xdr:nvSpPr>
      <xdr:spPr>
        <a:xfrm>
          <a:off x="4584700" y="1319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19003</xdr:rowOff>
    </xdr:from>
    <xdr:ext cx="534377" cy="259045"/>
    <xdr:sp macro="" textlink="">
      <xdr:nvSpPr>
        <xdr:cNvPr id="197" name="維持補修費該当値テキスト"/>
        <xdr:cNvSpPr txBox="1"/>
      </xdr:nvSpPr>
      <xdr:spPr>
        <a:xfrm>
          <a:off x="4686300" y="1304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109359</xdr:rowOff>
    </xdr:from>
    <xdr:to>
      <xdr:col>20</xdr:col>
      <xdr:colOff>38100</xdr:colOff>
      <xdr:row>77</xdr:row>
      <xdr:rowOff>39509</xdr:rowOff>
    </xdr:to>
    <xdr:sp macro="" textlink="">
      <xdr:nvSpPr>
        <xdr:cNvPr id="198" name="楕円 197"/>
        <xdr:cNvSpPr/>
      </xdr:nvSpPr>
      <xdr:spPr>
        <a:xfrm>
          <a:off x="3746500" y="1313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56037</xdr:rowOff>
    </xdr:from>
    <xdr:ext cx="534377" cy="259045"/>
    <xdr:sp macro="" textlink="">
      <xdr:nvSpPr>
        <xdr:cNvPr id="199" name="テキスト ボックス 198"/>
        <xdr:cNvSpPr txBox="1"/>
      </xdr:nvSpPr>
      <xdr:spPr>
        <a:xfrm>
          <a:off x="3530111" y="1291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679</xdr:rowOff>
    </xdr:from>
    <xdr:to>
      <xdr:col>15</xdr:col>
      <xdr:colOff>101600</xdr:colOff>
      <xdr:row>77</xdr:row>
      <xdr:rowOff>102279</xdr:rowOff>
    </xdr:to>
    <xdr:sp macro="" textlink="">
      <xdr:nvSpPr>
        <xdr:cNvPr id="200" name="楕円 199"/>
        <xdr:cNvSpPr/>
      </xdr:nvSpPr>
      <xdr:spPr>
        <a:xfrm>
          <a:off x="2857500" y="132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118806</xdr:rowOff>
    </xdr:from>
    <xdr:ext cx="534377" cy="259045"/>
    <xdr:sp macro="" textlink="">
      <xdr:nvSpPr>
        <xdr:cNvPr id="201" name="テキスト ボックス 200"/>
        <xdr:cNvSpPr txBox="1"/>
      </xdr:nvSpPr>
      <xdr:spPr>
        <a:xfrm>
          <a:off x="2641111" y="1297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53163</xdr:rowOff>
    </xdr:from>
    <xdr:to>
      <xdr:col>10</xdr:col>
      <xdr:colOff>165100</xdr:colOff>
      <xdr:row>77</xdr:row>
      <xdr:rowOff>154763</xdr:rowOff>
    </xdr:to>
    <xdr:sp macro="" textlink="">
      <xdr:nvSpPr>
        <xdr:cNvPr id="202" name="楕円 201"/>
        <xdr:cNvSpPr/>
      </xdr:nvSpPr>
      <xdr:spPr>
        <a:xfrm>
          <a:off x="1968500" y="132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171290</xdr:rowOff>
    </xdr:from>
    <xdr:ext cx="534377" cy="259045"/>
    <xdr:sp macro="" textlink="">
      <xdr:nvSpPr>
        <xdr:cNvPr id="203" name="テキスト ボックス 202"/>
        <xdr:cNvSpPr txBox="1"/>
      </xdr:nvSpPr>
      <xdr:spPr>
        <a:xfrm>
          <a:off x="1752111" y="1303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5956</xdr:rowOff>
    </xdr:from>
    <xdr:to>
      <xdr:col>6</xdr:col>
      <xdr:colOff>38100</xdr:colOff>
      <xdr:row>78</xdr:row>
      <xdr:rowOff>107556</xdr:rowOff>
    </xdr:to>
    <xdr:sp macro="" textlink="">
      <xdr:nvSpPr>
        <xdr:cNvPr id="204" name="楕円 203"/>
        <xdr:cNvSpPr/>
      </xdr:nvSpPr>
      <xdr:spPr>
        <a:xfrm>
          <a:off x="1079500" y="133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124083</xdr:rowOff>
    </xdr:from>
    <xdr:ext cx="469744" cy="259045"/>
    <xdr:sp macro="" textlink="">
      <xdr:nvSpPr>
        <xdr:cNvPr id="205" name="テキスト ボックス 204"/>
        <xdr:cNvSpPr txBox="1"/>
      </xdr:nvSpPr>
      <xdr:spPr>
        <a:xfrm>
          <a:off x="895428" y="1315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143822</xdr:rowOff>
    </xdr:from>
    <xdr:to>
      <xdr:col>24</xdr:col>
      <xdr:colOff>63500</xdr:colOff>
      <xdr:row>98</xdr:row>
      <xdr:rowOff>9520</xdr:rowOff>
    </xdr:to>
    <xdr:cxnSp macro="">
      <xdr:nvCxnSpPr>
        <xdr:cNvPr id="235" name="直線コネクタ 234"/>
        <xdr:cNvCxnSpPr/>
      </xdr:nvCxnSpPr>
      <xdr:spPr>
        <a:xfrm>
          <a:off x="3797300" y="16774472"/>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143822</xdr:rowOff>
    </xdr:from>
    <xdr:to>
      <xdr:col>19</xdr:col>
      <xdr:colOff>177800</xdr:colOff>
      <xdr:row>98</xdr:row>
      <xdr:rowOff>73216</xdr:rowOff>
    </xdr:to>
    <xdr:cxnSp macro="">
      <xdr:nvCxnSpPr>
        <xdr:cNvPr id="238" name="直線コネクタ 237"/>
        <xdr:cNvCxnSpPr/>
      </xdr:nvCxnSpPr>
      <xdr:spPr>
        <a:xfrm flipV="1">
          <a:off x="2908300" y="16774472"/>
          <a:ext cx="889000" cy="10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46050</xdr:rowOff>
    </xdr:from>
    <xdr:to>
      <xdr:col>15</xdr:col>
      <xdr:colOff>50800</xdr:colOff>
      <xdr:row>98</xdr:row>
      <xdr:rowOff>73216</xdr:rowOff>
    </xdr:to>
    <xdr:cxnSp macro="">
      <xdr:nvCxnSpPr>
        <xdr:cNvPr id="241" name="直線コネクタ 240"/>
        <xdr:cNvCxnSpPr/>
      </xdr:nvCxnSpPr>
      <xdr:spPr>
        <a:xfrm>
          <a:off x="2019300" y="16848150"/>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27899</xdr:rowOff>
    </xdr:from>
    <xdr:to>
      <xdr:col>10</xdr:col>
      <xdr:colOff>114300</xdr:colOff>
      <xdr:row>98</xdr:row>
      <xdr:rowOff>46050</xdr:rowOff>
    </xdr:to>
    <xdr:cxnSp macro="">
      <xdr:nvCxnSpPr>
        <xdr:cNvPr id="244" name="直線コネクタ 243"/>
        <xdr:cNvCxnSpPr/>
      </xdr:nvCxnSpPr>
      <xdr:spPr>
        <a:xfrm>
          <a:off x="1130300" y="16829999"/>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130170</xdr:rowOff>
    </xdr:from>
    <xdr:to>
      <xdr:col>24</xdr:col>
      <xdr:colOff>114300</xdr:colOff>
      <xdr:row>98</xdr:row>
      <xdr:rowOff>60320</xdr:rowOff>
    </xdr:to>
    <xdr:sp macro="" textlink="">
      <xdr:nvSpPr>
        <xdr:cNvPr id="254" name="楕円 253"/>
        <xdr:cNvSpPr/>
      </xdr:nvSpPr>
      <xdr:spPr>
        <a:xfrm>
          <a:off x="4584700" y="167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45097</xdr:rowOff>
    </xdr:from>
    <xdr:ext cx="534377" cy="259045"/>
    <xdr:sp macro="" textlink="">
      <xdr:nvSpPr>
        <xdr:cNvPr id="255" name="扶助費該当値テキスト"/>
        <xdr:cNvSpPr txBox="1"/>
      </xdr:nvSpPr>
      <xdr:spPr>
        <a:xfrm>
          <a:off x="4686300" y="1667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93022</xdr:rowOff>
    </xdr:from>
    <xdr:to>
      <xdr:col>20</xdr:col>
      <xdr:colOff>38100</xdr:colOff>
      <xdr:row>98</xdr:row>
      <xdr:rowOff>23172</xdr:rowOff>
    </xdr:to>
    <xdr:sp macro="" textlink="">
      <xdr:nvSpPr>
        <xdr:cNvPr id="256" name="楕円 255"/>
        <xdr:cNvSpPr/>
      </xdr:nvSpPr>
      <xdr:spPr>
        <a:xfrm>
          <a:off x="3746500" y="167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14299</xdr:rowOff>
    </xdr:from>
    <xdr:ext cx="534377" cy="259045"/>
    <xdr:sp macro="" textlink="">
      <xdr:nvSpPr>
        <xdr:cNvPr id="257" name="テキスト ボックス 256"/>
        <xdr:cNvSpPr txBox="1"/>
      </xdr:nvSpPr>
      <xdr:spPr>
        <a:xfrm>
          <a:off x="3530111" y="1681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22416</xdr:rowOff>
    </xdr:from>
    <xdr:to>
      <xdr:col>15</xdr:col>
      <xdr:colOff>101600</xdr:colOff>
      <xdr:row>98</xdr:row>
      <xdr:rowOff>124016</xdr:rowOff>
    </xdr:to>
    <xdr:sp macro="" textlink="">
      <xdr:nvSpPr>
        <xdr:cNvPr id="258" name="楕円 257"/>
        <xdr:cNvSpPr/>
      </xdr:nvSpPr>
      <xdr:spPr>
        <a:xfrm>
          <a:off x="2857500" y="1682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115143</xdr:rowOff>
    </xdr:from>
    <xdr:ext cx="534377" cy="259045"/>
    <xdr:sp macro="" textlink="">
      <xdr:nvSpPr>
        <xdr:cNvPr id="259" name="テキスト ボックス 258"/>
        <xdr:cNvSpPr txBox="1"/>
      </xdr:nvSpPr>
      <xdr:spPr>
        <a:xfrm>
          <a:off x="2641111" y="1691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166700</xdr:rowOff>
    </xdr:from>
    <xdr:to>
      <xdr:col>10</xdr:col>
      <xdr:colOff>165100</xdr:colOff>
      <xdr:row>98</xdr:row>
      <xdr:rowOff>96850</xdr:rowOff>
    </xdr:to>
    <xdr:sp macro="" textlink="">
      <xdr:nvSpPr>
        <xdr:cNvPr id="260" name="楕円 259"/>
        <xdr:cNvSpPr/>
      </xdr:nvSpPr>
      <xdr:spPr>
        <a:xfrm>
          <a:off x="1968500" y="1679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87977</xdr:rowOff>
    </xdr:from>
    <xdr:ext cx="534377" cy="259045"/>
    <xdr:sp macro="" textlink="">
      <xdr:nvSpPr>
        <xdr:cNvPr id="261" name="テキスト ボックス 260"/>
        <xdr:cNvSpPr txBox="1"/>
      </xdr:nvSpPr>
      <xdr:spPr>
        <a:xfrm>
          <a:off x="1752111" y="1689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148549</xdr:rowOff>
    </xdr:from>
    <xdr:to>
      <xdr:col>6</xdr:col>
      <xdr:colOff>38100</xdr:colOff>
      <xdr:row>98</xdr:row>
      <xdr:rowOff>78699</xdr:rowOff>
    </xdr:to>
    <xdr:sp macro="" textlink="">
      <xdr:nvSpPr>
        <xdr:cNvPr id="262" name="楕円 261"/>
        <xdr:cNvSpPr/>
      </xdr:nvSpPr>
      <xdr:spPr>
        <a:xfrm>
          <a:off x="1079500" y="1677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69826</xdr:rowOff>
    </xdr:from>
    <xdr:ext cx="534377" cy="259045"/>
    <xdr:sp macro="" textlink="">
      <xdr:nvSpPr>
        <xdr:cNvPr id="263" name="テキスト ボックス 262"/>
        <xdr:cNvSpPr txBox="1"/>
      </xdr:nvSpPr>
      <xdr:spPr>
        <a:xfrm>
          <a:off x="863111" y="1687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67127</xdr:rowOff>
    </xdr:from>
    <xdr:to>
      <xdr:col>55</xdr:col>
      <xdr:colOff>0</xdr:colOff>
      <xdr:row>36</xdr:row>
      <xdr:rowOff>9657</xdr:rowOff>
    </xdr:to>
    <xdr:cxnSp macro="">
      <xdr:nvCxnSpPr>
        <xdr:cNvPr id="292" name="直線コネクタ 291"/>
        <xdr:cNvCxnSpPr/>
      </xdr:nvCxnSpPr>
      <xdr:spPr>
        <a:xfrm flipV="1">
          <a:off x="9639300" y="6067877"/>
          <a:ext cx="838200" cy="11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55282</xdr:rowOff>
    </xdr:from>
    <xdr:to>
      <xdr:col>50</xdr:col>
      <xdr:colOff>114300</xdr:colOff>
      <xdr:row>36</xdr:row>
      <xdr:rowOff>9657</xdr:rowOff>
    </xdr:to>
    <xdr:cxnSp macro="">
      <xdr:nvCxnSpPr>
        <xdr:cNvPr id="295" name="直線コネクタ 294"/>
        <xdr:cNvCxnSpPr/>
      </xdr:nvCxnSpPr>
      <xdr:spPr>
        <a:xfrm>
          <a:off x="8750300" y="6056032"/>
          <a:ext cx="889000" cy="12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160522</xdr:rowOff>
    </xdr:from>
    <xdr:to>
      <xdr:col>45</xdr:col>
      <xdr:colOff>177800</xdr:colOff>
      <xdr:row>35</xdr:row>
      <xdr:rowOff>55282</xdr:rowOff>
    </xdr:to>
    <xdr:cxnSp macro="">
      <xdr:nvCxnSpPr>
        <xdr:cNvPr id="298" name="直線コネクタ 297"/>
        <xdr:cNvCxnSpPr/>
      </xdr:nvCxnSpPr>
      <xdr:spPr>
        <a:xfrm>
          <a:off x="7861300" y="5818372"/>
          <a:ext cx="889000" cy="23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160522</xdr:rowOff>
    </xdr:from>
    <xdr:to>
      <xdr:col>41</xdr:col>
      <xdr:colOff>50800</xdr:colOff>
      <xdr:row>37</xdr:row>
      <xdr:rowOff>126068</xdr:rowOff>
    </xdr:to>
    <xdr:cxnSp macro="">
      <xdr:nvCxnSpPr>
        <xdr:cNvPr id="301" name="直線コネクタ 300"/>
        <xdr:cNvCxnSpPr/>
      </xdr:nvCxnSpPr>
      <xdr:spPr>
        <a:xfrm flipV="1">
          <a:off x="6972300" y="5818372"/>
          <a:ext cx="889000" cy="65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16327</xdr:rowOff>
    </xdr:from>
    <xdr:to>
      <xdr:col>55</xdr:col>
      <xdr:colOff>50800</xdr:colOff>
      <xdr:row>35</xdr:row>
      <xdr:rowOff>117927</xdr:rowOff>
    </xdr:to>
    <xdr:sp macro="" textlink="">
      <xdr:nvSpPr>
        <xdr:cNvPr id="311" name="楕円 310"/>
        <xdr:cNvSpPr/>
      </xdr:nvSpPr>
      <xdr:spPr>
        <a:xfrm>
          <a:off x="10426700" y="60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39204</xdr:rowOff>
    </xdr:from>
    <xdr:ext cx="599010" cy="259045"/>
    <xdr:sp macro="" textlink="">
      <xdr:nvSpPr>
        <xdr:cNvPr id="312" name="補助費等該当値テキスト"/>
        <xdr:cNvSpPr txBox="1"/>
      </xdr:nvSpPr>
      <xdr:spPr>
        <a:xfrm>
          <a:off x="10528300" y="586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130307</xdr:rowOff>
    </xdr:from>
    <xdr:to>
      <xdr:col>50</xdr:col>
      <xdr:colOff>165100</xdr:colOff>
      <xdr:row>36</xdr:row>
      <xdr:rowOff>60457</xdr:rowOff>
    </xdr:to>
    <xdr:sp macro="" textlink="">
      <xdr:nvSpPr>
        <xdr:cNvPr id="313" name="楕円 312"/>
        <xdr:cNvSpPr/>
      </xdr:nvSpPr>
      <xdr:spPr>
        <a:xfrm>
          <a:off x="9588500" y="613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76984</xdr:rowOff>
    </xdr:from>
    <xdr:ext cx="599010" cy="259045"/>
    <xdr:sp macro="" textlink="">
      <xdr:nvSpPr>
        <xdr:cNvPr id="314" name="テキスト ボックス 313"/>
        <xdr:cNvSpPr txBox="1"/>
      </xdr:nvSpPr>
      <xdr:spPr>
        <a:xfrm>
          <a:off x="9339795" y="590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4482</xdr:rowOff>
    </xdr:from>
    <xdr:to>
      <xdr:col>46</xdr:col>
      <xdr:colOff>38100</xdr:colOff>
      <xdr:row>35</xdr:row>
      <xdr:rowOff>106082</xdr:rowOff>
    </xdr:to>
    <xdr:sp macro="" textlink="">
      <xdr:nvSpPr>
        <xdr:cNvPr id="315" name="楕円 314"/>
        <xdr:cNvSpPr/>
      </xdr:nvSpPr>
      <xdr:spPr>
        <a:xfrm>
          <a:off x="8699500" y="600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122609</xdr:rowOff>
    </xdr:from>
    <xdr:ext cx="599010" cy="259045"/>
    <xdr:sp macro="" textlink="">
      <xdr:nvSpPr>
        <xdr:cNvPr id="316" name="テキスト ボックス 315"/>
        <xdr:cNvSpPr txBox="1"/>
      </xdr:nvSpPr>
      <xdr:spPr>
        <a:xfrm>
          <a:off x="8450795" y="578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109722</xdr:rowOff>
    </xdr:from>
    <xdr:to>
      <xdr:col>41</xdr:col>
      <xdr:colOff>101600</xdr:colOff>
      <xdr:row>34</xdr:row>
      <xdr:rowOff>39872</xdr:rowOff>
    </xdr:to>
    <xdr:sp macro="" textlink="">
      <xdr:nvSpPr>
        <xdr:cNvPr id="317" name="楕円 316"/>
        <xdr:cNvSpPr/>
      </xdr:nvSpPr>
      <xdr:spPr>
        <a:xfrm>
          <a:off x="7810500" y="57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56399</xdr:rowOff>
    </xdr:from>
    <xdr:ext cx="599010" cy="259045"/>
    <xdr:sp macro="" textlink="">
      <xdr:nvSpPr>
        <xdr:cNvPr id="318" name="テキスト ボックス 317"/>
        <xdr:cNvSpPr txBox="1"/>
      </xdr:nvSpPr>
      <xdr:spPr>
        <a:xfrm>
          <a:off x="7561795" y="554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75268</xdr:rowOff>
    </xdr:from>
    <xdr:to>
      <xdr:col>36</xdr:col>
      <xdr:colOff>165100</xdr:colOff>
      <xdr:row>38</xdr:row>
      <xdr:rowOff>5418</xdr:rowOff>
    </xdr:to>
    <xdr:sp macro="" textlink="">
      <xdr:nvSpPr>
        <xdr:cNvPr id="319" name="楕円 318"/>
        <xdr:cNvSpPr/>
      </xdr:nvSpPr>
      <xdr:spPr>
        <a:xfrm>
          <a:off x="6921500" y="641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167994</xdr:rowOff>
    </xdr:from>
    <xdr:ext cx="534377" cy="259045"/>
    <xdr:sp macro="" textlink="">
      <xdr:nvSpPr>
        <xdr:cNvPr id="320" name="テキスト ボックス 319"/>
        <xdr:cNvSpPr txBox="1"/>
      </xdr:nvSpPr>
      <xdr:spPr>
        <a:xfrm>
          <a:off x="6705111" y="651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112053</xdr:rowOff>
    </xdr:from>
    <xdr:to>
      <xdr:col>55</xdr:col>
      <xdr:colOff>0</xdr:colOff>
      <xdr:row>56</xdr:row>
      <xdr:rowOff>158987</xdr:rowOff>
    </xdr:to>
    <xdr:cxnSp macro="">
      <xdr:nvCxnSpPr>
        <xdr:cNvPr id="347" name="直線コネクタ 346"/>
        <xdr:cNvCxnSpPr/>
      </xdr:nvCxnSpPr>
      <xdr:spPr>
        <a:xfrm flipV="1">
          <a:off x="9639300" y="9713253"/>
          <a:ext cx="838200" cy="4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158987</xdr:rowOff>
    </xdr:from>
    <xdr:to>
      <xdr:col>50</xdr:col>
      <xdr:colOff>114300</xdr:colOff>
      <xdr:row>57</xdr:row>
      <xdr:rowOff>83005</xdr:rowOff>
    </xdr:to>
    <xdr:cxnSp macro="">
      <xdr:nvCxnSpPr>
        <xdr:cNvPr id="350" name="直線コネクタ 349"/>
        <xdr:cNvCxnSpPr/>
      </xdr:nvCxnSpPr>
      <xdr:spPr>
        <a:xfrm flipV="1">
          <a:off x="8750300" y="9760187"/>
          <a:ext cx="889000" cy="9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128211</xdr:rowOff>
    </xdr:from>
    <xdr:to>
      <xdr:col>45</xdr:col>
      <xdr:colOff>177800</xdr:colOff>
      <xdr:row>57</xdr:row>
      <xdr:rowOff>83005</xdr:rowOff>
    </xdr:to>
    <xdr:cxnSp macro="">
      <xdr:nvCxnSpPr>
        <xdr:cNvPr id="353" name="直線コネクタ 352"/>
        <xdr:cNvCxnSpPr/>
      </xdr:nvCxnSpPr>
      <xdr:spPr>
        <a:xfrm>
          <a:off x="7861300" y="9729411"/>
          <a:ext cx="889000" cy="12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128211</xdr:rowOff>
    </xdr:from>
    <xdr:to>
      <xdr:col>41</xdr:col>
      <xdr:colOff>50800</xdr:colOff>
      <xdr:row>57</xdr:row>
      <xdr:rowOff>82271</xdr:rowOff>
    </xdr:to>
    <xdr:cxnSp macro="">
      <xdr:nvCxnSpPr>
        <xdr:cNvPr id="356" name="直線コネクタ 355"/>
        <xdr:cNvCxnSpPr/>
      </xdr:nvCxnSpPr>
      <xdr:spPr>
        <a:xfrm flipV="1">
          <a:off x="6972300" y="9729411"/>
          <a:ext cx="889000" cy="12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61253</xdr:rowOff>
    </xdr:from>
    <xdr:to>
      <xdr:col>55</xdr:col>
      <xdr:colOff>50800</xdr:colOff>
      <xdr:row>56</xdr:row>
      <xdr:rowOff>162853</xdr:rowOff>
    </xdr:to>
    <xdr:sp macro="" textlink="">
      <xdr:nvSpPr>
        <xdr:cNvPr id="366" name="楕円 365"/>
        <xdr:cNvSpPr/>
      </xdr:nvSpPr>
      <xdr:spPr>
        <a:xfrm>
          <a:off x="10426700" y="96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84130</xdr:rowOff>
    </xdr:from>
    <xdr:ext cx="599010" cy="259045"/>
    <xdr:sp macro="" textlink="">
      <xdr:nvSpPr>
        <xdr:cNvPr id="367" name="普通建設事業費該当値テキスト"/>
        <xdr:cNvSpPr txBox="1"/>
      </xdr:nvSpPr>
      <xdr:spPr>
        <a:xfrm>
          <a:off x="10528300" y="951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108187</xdr:rowOff>
    </xdr:from>
    <xdr:to>
      <xdr:col>50</xdr:col>
      <xdr:colOff>165100</xdr:colOff>
      <xdr:row>57</xdr:row>
      <xdr:rowOff>38337</xdr:rowOff>
    </xdr:to>
    <xdr:sp macro="" textlink="">
      <xdr:nvSpPr>
        <xdr:cNvPr id="368" name="楕円 367"/>
        <xdr:cNvSpPr/>
      </xdr:nvSpPr>
      <xdr:spPr>
        <a:xfrm>
          <a:off x="9588500" y="970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54864</xdr:rowOff>
    </xdr:from>
    <xdr:ext cx="599010" cy="259045"/>
    <xdr:sp macro="" textlink="">
      <xdr:nvSpPr>
        <xdr:cNvPr id="369" name="テキスト ボックス 368"/>
        <xdr:cNvSpPr txBox="1"/>
      </xdr:nvSpPr>
      <xdr:spPr>
        <a:xfrm>
          <a:off x="9339795" y="948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32205</xdr:rowOff>
    </xdr:from>
    <xdr:to>
      <xdr:col>46</xdr:col>
      <xdr:colOff>38100</xdr:colOff>
      <xdr:row>57</xdr:row>
      <xdr:rowOff>133805</xdr:rowOff>
    </xdr:to>
    <xdr:sp macro="" textlink="">
      <xdr:nvSpPr>
        <xdr:cNvPr id="370" name="楕円 369"/>
        <xdr:cNvSpPr/>
      </xdr:nvSpPr>
      <xdr:spPr>
        <a:xfrm>
          <a:off x="8699500" y="98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150332</xdr:rowOff>
    </xdr:from>
    <xdr:ext cx="534377" cy="259045"/>
    <xdr:sp macro="" textlink="">
      <xdr:nvSpPr>
        <xdr:cNvPr id="371" name="テキスト ボックス 370"/>
        <xdr:cNvSpPr txBox="1"/>
      </xdr:nvSpPr>
      <xdr:spPr>
        <a:xfrm>
          <a:off x="8483111" y="958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77411</xdr:rowOff>
    </xdr:from>
    <xdr:to>
      <xdr:col>41</xdr:col>
      <xdr:colOff>101600</xdr:colOff>
      <xdr:row>57</xdr:row>
      <xdr:rowOff>7561</xdr:rowOff>
    </xdr:to>
    <xdr:sp macro="" textlink="">
      <xdr:nvSpPr>
        <xdr:cNvPr id="372" name="楕円 371"/>
        <xdr:cNvSpPr/>
      </xdr:nvSpPr>
      <xdr:spPr>
        <a:xfrm>
          <a:off x="7810500" y="96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24088</xdr:rowOff>
    </xdr:from>
    <xdr:ext cx="599010" cy="259045"/>
    <xdr:sp macro="" textlink="">
      <xdr:nvSpPr>
        <xdr:cNvPr id="373" name="テキスト ボックス 372"/>
        <xdr:cNvSpPr txBox="1"/>
      </xdr:nvSpPr>
      <xdr:spPr>
        <a:xfrm>
          <a:off x="7561795" y="9453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31471</xdr:rowOff>
    </xdr:from>
    <xdr:to>
      <xdr:col>36</xdr:col>
      <xdr:colOff>165100</xdr:colOff>
      <xdr:row>57</xdr:row>
      <xdr:rowOff>133071</xdr:rowOff>
    </xdr:to>
    <xdr:sp macro="" textlink="">
      <xdr:nvSpPr>
        <xdr:cNvPr id="374" name="楕円 373"/>
        <xdr:cNvSpPr/>
      </xdr:nvSpPr>
      <xdr:spPr>
        <a:xfrm>
          <a:off x="6921500" y="980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149598</xdr:rowOff>
    </xdr:from>
    <xdr:ext cx="599010" cy="259045"/>
    <xdr:sp macro="" textlink="">
      <xdr:nvSpPr>
        <xdr:cNvPr id="375" name="テキスト ボックス 374"/>
        <xdr:cNvSpPr txBox="1"/>
      </xdr:nvSpPr>
      <xdr:spPr>
        <a:xfrm>
          <a:off x="6672795" y="957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23964</xdr:rowOff>
    </xdr:from>
    <xdr:to>
      <xdr:col>55</xdr:col>
      <xdr:colOff>0</xdr:colOff>
      <xdr:row>77</xdr:row>
      <xdr:rowOff>108153</xdr:rowOff>
    </xdr:to>
    <xdr:cxnSp macro="">
      <xdr:nvCxnSpPr>
        <xdr:cNvPr id="404" name="直線コネクタ 403"/>
        <xdr:cNvCxnSpPr/>
      </xdr:nvCxnSpPr>
      <xdr:spPr>
        <a:xfrm flipV="1">
          <a:off x="9639300" y="13225614"/>
          <a:ext cx="838200" cy="8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108153</xdr:rowOff>
    </xdr:from>
    <xdr:to>
      <xdr:col>50</xdr:col>
      <xdr:colOff>114300</xdr:colOff>
      <xdr:row>79</xdr:row>
      <xdr:rowOff>12815</xdr:rowOff>
    </xdr:to>
    <xdr:cxnSp macro="">
      <xdr:nvCxnSpPr>
        <xdr:cNvPr id="407" name="直線コネクタ 406"/>
        <xdr:cNvCxnSpPr/>
      </xdr:nvCxnSpPr>
      <xdr:spPr>
        <a:xfrm flipV="1">
          <a:off x="8750300" y="13309803"/>
          <a:ext cx="889000" cy="24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91922</xdr:rowOff>
    </xdr:from>
    <xdr:to>
      <xdr:col>45</xdr:col>
      <xdr:colOff>177800</xdr:colOff>
      <xdr:row>79</xdr:row>
      <xdr:rowOff>12815</xdr:rowOff>
    </xdr:to>
    <xdr:cxnSp macro="">
      <xdr:nvCxnSpPr>
        <xdr:cNvPr id="410" name="直線コネクタ 409"/>
        <xdr:cNvCxnSpPr/>
      </xdr:nvCxnSpPr>
      <xdr:spPr>
        <a:xfrm>
          <a:off x="7861300" y="12607772"/>
          <a:ext cx="889000" cy="94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91922</xdr:rowOff>
    </xdr:from>
    <xdr:to>
      <xdr:col>41</xdr:col>
      <xdr:colOff>50800</xdr:colOff>
      <xdr:row>75</xdr:row>
      <xdr:rowOff>148374</xdr:rowOff>
    </xdr:to>
    <xdr:cxnSp macro="">
      <xdr:nvCxnSpPr>
        <xdr:cNvPr id="413" name="直線コネクタ 412"/>
        <xdr:cNvCxnSpPr/>
      </xdr:nvCxnSpPr>
      <xdr:spPr>
        <a:xfrm flipV="1">
          <a:off x="6972300" y="12607772"/>
          <a:ext cx="889000" cy="39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144614</xdr:rowOff>
    </xdr:from>
    <xdr:to>
      <xdr:col>55</xdr:col>
      <xdr:colOff>50800</xdr:colOff>
      <xdr:row>77</xdr:row>
      <xdr:rowOff>74764</xdr:rowOff>
    </xdr:to>
    <xdr:sp macro="" textlink="">
      <xdr:nvSpPr>
        <xdr:cNvPr id="423" name="楕円 422"/>
        <xdr:cNvSpPr/>
      </xdr:nvSpPr>
      <xdr:spPr>
        <a:xfrm>
          <a:off x="10426700" y="1317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167491</xdr:rowOff>
    </xdr:from>
    <xdr:ext cx="534377" cy="259045"/>
    <xdr:sp macro="" textlink="">
      <xdr:nvSpPr>
        <xdr:cNvPr id="424" name="普通建設事業費 （ うち新規整備　）該当値テキスト"/>
        <xdr:cNvSpPr txBox="1"/>
      </xdr:nvSpPr>
      <xdr:spPr>
        <a:xfrm>
          <a:off x="10528300" y="1302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57353</xdr:rowOff>
    </xdr:from>
    <xdr:to>
      <xdr:col>50</xdr:col>
      <xdr:colOff>165100</xdr:colOff>
      <xdr:row>77</xdr:row>
      <xdr:rowOff>158953</xdr:rowOff>
    </xdr:to>
    <xdr:sp macro="" textlink="">
      <xdr:nvSpPr>
        <xdr:cNvPr id="425" name="楕円 424"/>
        <xdr:cNvSpPr/>
      </xdr:nvSpPr>
      <xdr:spPr>
        <a:xfrm>
          <a:off x="9588500" y="1325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4030</xdr:rowOff>
    </xdr:from>
    <xdr:ext cx="534377" cy="259045"/>
    <xdr:sp macro="" textlink="">
      <xdr:nvSpPr>
        <xdr:cNvPr id="426" name="テキスト ボックス 425"/>
        <xdr:cNvSpPr txBox="1"/>
      </xdr:nvSpPr>
      <xdr:spPr>
        <a:xfrm>
          <a:off x="9372111" y="130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133465</xdr:rowOff>
    </xdr:from>
    <xdr:to>
      <xdr:col>46</xdr:col>
      <xdr:colOff>38100</xdr:colOff>
      <xdr:row>79</xdr:row>
      <xdr:rowOff>63615</xdr:rowOff>
    </xdr:to>
    <xdr:sp macro="" textlink="">
      <xdr:nvSpPr>
        <xdr:cNvPr id="427" name="楕円 426"/>
        <xdr:cNvSpPr/>
      </xdr:nvSpPr>
      <xdr:spPr>
        <a:xfrm>
          <a:off x="8699500" y="135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54742</xdr:rowOff>
    </xdr:from>
    <xdr:ext cx="469744" cy="259045"/>
    <xdr:sp macro="" textlink="">
      <xdr:nvSpPr>
        <xdr:cNvPr id="428" name="テキスト ボックス 427"/>
        <xdr:cNvSpPr txBox="1"/>
      </xdr:nvSpPr>
      <xdr:spPr>
        <a:xfrm>
          <a:off x="8515428" y="1359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41122</xdr:rowOff>
    </xdr:from>
    <xdr:to>
      <xdr:col>41</xdr:col>
      <xdr:colOff>101600</xdr:colOff>
      <xdr:row>73</xdr:row>
      <xdr:rowOff>142722</xdr:rowOff>
    </xdr:to>
    <xdr:sp macro="" textlink="">
      <xdr:nvSpPr>
        <xdr:cNvPr id="429" name="楕円 428"/>
        <xdr:cNvSpPr/>
      </xdr:nvSpPr>
      <xdr:spPr>
        <a:xfrm>
          <a:off x="7810500" y="125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159249</xdr:rowOff>
    </xdr:from>
    <xdr:ext cx="534377" cy="259045"/>
    <xdr:sp macro="" textlink="">
      <xdr:nvSpPr>
        <xdr:cNvPr id="430" name="テキスト ボックス 429"/>
        <xdr:cNvSpPr txBox="1"/>
      </xdr:nvSpPr>
      <xdr:spPr>
        <a:xfrm>
          <a:off x="7594111" y="1233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97574</xdr:rowOff>
    </xdr:from>
    <xdr:to>
      <xdr:col>36</xdr:col>
      <xdr:colOff>165100</xdr:colOff>
      <xdr:row>76</xdr:row>
      <xdr:rowOff>27724</xdr:rowOff>
    </xdr:to>
    <xdr:sp macro="" textlink="">
      <xdr:nvSpPr>
        <xdr:cNvPr id="431" name="楕円 430"/>
        <xdr:cNvSpPr/>
      </xdr:nvSpPr>
      <xdr:spPr>
        <a:xfrm>
          <a:off x="6921500" y="1295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44251</xdr:rowOff>
    </xdr:from>
    <xdr:ext cx="534377" cy="259045"/>
    <xdr:sp macro="" textlink="">
      <xdr:nvSpPr>
        <xdr:cNvPr id="432" name="テキスト ボックス 431"/>
        <xdr:cNvSpPr txBox="1"/>
      </xdr:nvSpPr>
      <xdr:spPr>
        <a:xfrm>
          <a:off x="6705111" y="1273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29983</xdr:rowOff>
    </xdr:from>
    <xdr:to>
      <xdr:col>55</xdr:col>
      <xdr:colOff>0</xdr:colOff>
      <xdr:row>97</xdr:row>
      <xdr:rowOff>69616</xdr:rowOff>
    </xdr:to>
    <xdr:cxnSp macro="">
      <xdr:nvCxnSpPr>
        <xdr:cNvPr id="459" name="直線コネクタ 458"/>
        <xdr:cNvCxnSpPr/>
      </xdr:nvCxnSpPr>
      <xdr:spPr>
        <a:xfrm flipV="1">
          <a:off x="9639300" y="16660633"/>
          <a:ext cx="838200" cy="3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69616</xdr:rowOff>
    </xdr:from>
    <xdr:to>
      <xdr:col>50</xdr:col>
      <xdr:colOff>114300</xdr:colOff>
      <xdr:row>97</xdr:row>
      <xdr:rowOff>118644</xdr:rowOff>
    </xdr:to>
    <xdr:cxnSp macro="">
      <xdr:nvCxnSpPr>
        <xdr:cNvPr id="462" name="直線コネクタ 461"/>
        <xdr:cNvCxnSpPr/>
      </xdr:nvCxnSpPr>
      <xdr:spPr>
        <a:xfrm flipV="1">
          <a:off x="8750300" y="16700266"/>
          <a:ext cx="889000" cy="4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118644</xdr:rowOff>
    </xdr:from>
    <xdr:to>
      <xdr:col>45</xdr:col>
      <xdr:colOff>177800</xdr:colOff>
      <xdr:row>97</xdr:row>
      <xdr:rowOff>146751</xdr:rowOff>
    </xdr:to>
    <xdr:cxnSp macro="">
      <xdr:nvCxnSpPr>
        <xdr:cNvPr id="465" name="直線コネクタ 464"/>
        <xdr:cNvCxnSpPr/>
      </xdr:nvCxnSpPr>
      <xdr:spPr>
        <a:xfrm flipV="1">
          <a:off x="7861300" y="16749294"/>
          <a:ext cx="889000" cy="2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146751</xdr:rowOff>
    </xdr:from>
    <xdr:to>
      <xdr:col>41</xdr:col>
      <xdr:colOff>50800</xdr:colOff>
      <xdr:row>98</xdr:row>
      <xdr:rowOff>38567</xdr:rowOff>
    </xdr:to>
    <xdr:cxnSp macro="">
      <xdr:nvCxnSpPr>
        <xdr:cNvPr id="468" name="直線コネクタ 467"/>
        <xdr:cNvCxnSpPr/>
      </xdr:nvCxnSpPr>
      <xdr:spPr>
        <a:xfrm flipV="1">
          <a:off x="6972300" y="16777401"/>
          <a:ext cx="889000" cy="6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150633</xdr:rowOff>
    </xdr:from>
    <xdr:to>
      <xdr:col>55</xdr:col>
      <xdr:colOff>50800</xdr:colOff>
      <xdr:row>97</xdr:row>
      <xdr:rowOff>80783</xdr:rowOff>
    </xdr:to>
    <xdr:sp macro="" textlink="">
      <xdr:nvSpPr>
        <xdr:cNvPr id="478" name="楕円 477"/>
        <xdr:cNvSpPr/>
      </xdr:nvSpPr>
      <xdr:spPr>
        <a:xfrm>
          <a:off x="10426700" y="1660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2060</xdr:rowOff>
    </xdr:from>
    <xdr:ext cx="599010" cy="259045"/>
    <xdr:sp macro="" textlink="">
      <xdr:nvSpPr>
        <xdr:cNvPr id="479" name="普通建設事業費 （ うち更新整備　）該当値テキスト"/>
        <xdr:cNvSpPr txBox="1"/>
      </xdr:nvSpPr>
      <xdr:spPr>
        <a:xfrm>
          <a:off x="10528300" y="16461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18816</xdr:rowOff>
    </xdr:from>
    <xdr:to>
      <xdr:col>50</xdr:col>
      <xdr:colOff>165100</xdr:colOff>
      <xdr:row>97</xdr:row>
      <xdr:rowOff>120416</xdr:rowOff>
    </xdr:to>
    <xdr:sp macro="" textlink="">
      <xdr:nvSpPr>
        <xdr:cNvPr id="480" name="楕円 479"/>
        <xdr:cNvSpPr/>
      </xdr:nvSpPr>
      <xdr:spPr>
        <a:xfrm>
          <a:off x="9588500" y="166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136943</xdr:rowOff>
    </xdr:from>
    <xdr:ext cx="599010" cy="259045"/>
    <xdr:sp macro="" textlink="">
      <xdr:nvSpPr>
        <xdr:cNvPr id="481" name="テキスト ボックス 480"/>
        <xdr:cNvSpPr txBox="1"/>
      </xdr:nvSpPr>
      <xdr:spPr>
        <a:xfrm>
          <a:off x="9339795" y="1642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67844</xdr:rowOff>
    </xdr:from>
    <xdr:to>
      <xdr:col>46</xdr:col>
      <xdr:colOff>38100</xdr:colOff>
      <xdr:row>97</xdr:row>
      <xdr:rowOff>169444</xdr:rowOff>
    </xdr:to>
    <xdr:sp macro="" textlink="">
      <xdr:nvSpPr>
        <xdr:cNvPr id="482" name="楕円 481"/>
        <xdr:cNvSpPr/>
      </xdr:nvSpPr>
      <xdr:spPr>
        <a:xfrm>
          <a:off x="8699500" y="166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14521</xdr:rowOff>
    </xdr:from>
    <xdr:ext cx="534377" cy="259045"/>
    <xdr:sp macro="" textlink="">
      <xdr:nvSpPr>
        <xdr:cNvPr id="483" name="テキスト ボックス 482"/>
        <xdr:cNvSpPr txBox="1"/>
      </xdr:nvSpPr>
      <xdr:spPr>
        <a:xfrm>
          <a:off x="8483111" y="1647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95951</xdr:rowOff>
    </xdr:from>
    <xdr:to>
      <xdr:col>41</xdr:col>
      <xdr:colOff>101600</xdr:colOff>
      <xdr:row>98</xdr:row>
      <xdr:rowOff>26101</xdr:rowOff>
    </xdr:to>
    <xdr:sp macro="" textlink="">
      <xdr:nvSpPr>
        <xdr:cNvPr id="484" name="楕円 483"/>
        <xdr:cNvSpPr/>
      </xdr:nvSpPr>
      <xdr:spPr>
        <a:xfrm>
          <a:off x="7810500" y="1672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42628</xdr:rowOff>
    </xdr:from>
    <xdr:ext cx="534377" cy="259045"/>
    <xdr:sp macro="" textlink="">
      <xdr:nvSpPr>
        <xdr:cNvPr id="485" name="テキスト ボックス 484"/>
        <xdr:cNvSpPr txBox="1"/>
      </xdr:nvSpPr>
      <xdr:spPr>
        <a:xfrm>
          <a:off x="7594111" y="1650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159217</xdr:rowOff>
    </xdr:from>
    <xdr:to>
      <xdr:col>36</xdr:col>
      <xdr:colOff>165100</xdr:colOff>
      <xdr:row>98</xdr:row>
      <xdr:rowOff>89367</xdr:rowOff>
    </xdr:to>
    <xdr:sp macro="" textlink="">
      <xdr:nvSpPr>
        <xdr:cNvPr id="486" name="楕円 485"/>
        <xdr:cNvSpPr/>
      </xdr:nvSpPr>
      <xdr:spPr>
        <a:xfrm>
          <a:off x="6921500" y="1678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80494</xdr:rowOff>
    </xdr:from>
    <xdr:ext cx="534377" cy="259045"/>
    <xdr:sp macro="" textlink="">
      <xdr:nvSpPr>
        <xdr:cNvPr id="487" name="テキスト ボックス 486"/>
        <xdr:cNvSpPr txBox="1"/>
      </xdr:nvSpPr>
      <xdr:spPr>
        <a:xfrm>
          <a:off x="6705111" y="1688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169164</xdr:rowOff>
    </xdr:from>
    <xdr:to>
      <xdr:col>85</xdr:col>
      <xdr:colOff>127000</xdr:colOff>
      <xdr:row>38</xdr:row>
      <xdr:rowOff>132982</xdr:rowOff>
    </xdr:to>
    <xdr:cxnSp macro="">
      <xdr:nvCxnSpPr>
        <xdr:cNvPr id="516" name="直線コネクタ 515"/>
        <xdr:cNvCxnSpPr/>
      </xdr:nvCxnSpPr>
      <xdr:spPr>
        <a:xfrm>
          <a:off x="15481300" y="6341364"/>
          <a:ext cx="838200" cy="30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50521</xdr:rowOff>
    </xdr:from>
    <xdr:to>
      <xdr:col>81</xdr:col>
      <xdr:colOff>50800</xdr:colOff>
      <xdr:row>36</xdr:row>
      <xdr:rowOff>169164</xdr:rowOff>
    </xdr:to>
    <xdr:cxnSp macro="">
      <xdr:nvCxnSpPr>
        <xdr:cNvPr id="519" name="直線コネクタ 518"/>
        <xdr:cNvCxnSpPr/>
      </xdr:nvCxnSpPr>
      <xdr:spPr>
        <a:xfrm>
          <a:off x="14592300" y="6051271"/>
          <a:ext cx="889000" cy="29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21869</xdr:rowOff>
    </xdr:from>
    <xdr:to>
      <xdr:col>76</xdr:col>
      <xdr:colOff>114300</xdr:colOff>
      <xdr:row>35</xdr:row>
      <xdr:rowOff>50521</xdr:rowOff>
    </xdr:to>
    <xdr:cxnSp macro="">
      <xdr:nvCxnSpPr>
        <xdr:cNvPr id="522" name="直線コネクタ 521"/>
        <xdr:cNvCxnSpPr/>
      </xdr:nvCxnSpPr>
      <xdr:spPr>
        <a:xfrm>
          <a:off x="13703300" y="6022619"/>
          <a:ext cx="889000" cy="2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157048</xdr:rowOff>
    </xdr:from>
    <xdr:to>
      <xdr:col>71</xdr:col>
      <xdr:colOff>177800</xdr:colOff>
      <xdr:row>35</xdr:row>
      <xdr:rowOff>21869</xdr:rowOff>
    </xdr:to>
    <xdr:cxnSp macro="">
      <xdr:nvCxnSpPr>
        <xdr:cNvPr id="525" name="直線コネクタ 524"/>
        <xdr:cNvCxnSpPr/>
      </xdr:nvCxnSpPr>
      <xdr:spPr>
        <a:xfrm>
          <a:off x="12814300" y="5814898"/>
          <a:ext cx="889000" cy="20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82182</xdr:rowOff>
    </xdr:from>
    <xdr:to>
      <xdr:col>85</xdr:col>
      <xdr:colOff>177800</xdr:colOff>
      <xdr:row>39</xdr:row>
      <xdr:rowOff>12332</xdr:rowOff>
    </xdr:to>
    <xdr:sp macro="" textlink="">
      <xdr:nvSpPr>
        <xdr:cNvPr id="535" name="楕円 534"/>
        <xdr:cNvSpPr/>
      </xdr:nvSpPr>
      <xdr:spPr>
        <a:xfrm>
          <a:off x="16268700" y="659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44645</xdr:rowOff>
    </xdr:from>
    <xdr:ext cx="469744" cy="259045"/>
    <xdr:sp macro="" textlink="">
      <xdr:nvSpPr>
        <xdr:cNvPr id="536" name="災害復旧事業費該当値テキスト"/>
        <xdr:cNvSpPr txBox="1"/>
      </xdr:nvSpPr>
      <xdr:spPr>
        <a:xfrm>
          <a:off x="16370300" y="65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118364</xdr:rowOff>
    </xdr:from>
    <xdr:to>
      <xdr:col>81</xdr:col>
      <xdr:colOff>101600</xdr:colOff>
      <xdr:row>37</xdr:row>
      <xdr:rowOff>48514</xdr:rowOff>
    </xdr:to>
    <xdr:sp macro="" textlink="">
      <xdr:nvSpPr>
        <xdr:cNvPr id="537" name="楕円 536"/>
        <xdr:cNvSpPr/>
      </xdr:nvSpPr>
      <xdr:spPr>
        <a:xfrm>
          <a:off x="15430500" y="62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65041</xdr:rowOff>
    </xdr:from>
    <xdr:ext cx="534377" cy="259045"/>
    <xdr:sp macro="" textlink="">
      <xdr:nvSpPr>
        <xdr:cNvPr id="538" name="テキスト ボックス 537"/>
        <xdr:cNvSpPr txBox="1"/>
      </xdr:nvSpPr>
      <xdr:spPr>
        <a:xfrm>
          <a:off x="15214111" y="606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171171</xdr:rowOff>
    </xdr:from>
    <xdr:to>
      <xdr:col>76</xdr:col>
      <xdr:colOff>165100</xdr:colOff>
      <xdr:row>35</xdr:row>
      <xdr:rowOff>101321</xdr:rowOff>
    </xdr:to>
    <xdr:sp macro="" textlink="">
      <xdr:nvSpPr>
        <xdr:cNvPr id="539" name="楕円 538"/>
        <xdr:cNvSpPr/>
      </xdr:nvSpPr>
      <xdr:spPr>
        <a:xfrm>
          <a:off x="14541500" y="600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117848</xdr:rowOff>
    </xdr:from>
    <xdr:ext cx="534377" cy="259045"/>
    <xdr:sp macro="" textlink="">
      <xdr:nvSpPr>
        <xdr:cNvPr id="540" name="テキスト ボックス 539"/>
        <xdr:cNvSpPr txBox="1"/>
      </xdr:nvSpPr>
      <xdr:spPr>
        <a:xfrm>
          <a:off x="14325111" y="57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142519</xdr:rowOff>
    </xdr:from>
    <xdr:to>
      <xdr:col>72</xdr:col>
      <xdr:colOff>38100</xdr:colOff>
      <xdr:row>35</xdr:row>
      <xdr:rowOff>72669</xdr:rowOff>
    </xdr:to>
    <xdr:sp macro="" textlink="">
      <xdr:nvSpPr>
        <xdr:cNvPr id="541" name="楕円 540"/>
        <xdr:cNvSpPr/>
      </xdr:nvSpPr>
      <xdr:spPr>
        <a:xfrm>
          <a:off x="13652500" y="597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89196</xdr:rowOff>
    </xdr:from>
    <xdr:ext cx="534377" cy="259045"/>
    <xdr:sp macro="" textlink="">
      <xdr:nvSpPr>
        <xdr:cNvPr id="542" name="テキスト ボックス 541"/>
        <xdr:cNvSpPr txBox="1"/>
      </xdr:nvSpPr>
      <xdr:spPr>
        <a:xfrm>
          <a:off x="13436111" y="574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106248</xdr:rowOff>
    </xdr:from>
    <xdr:to>
      <xdr:col>67</xdr:col>
      <xdr:colOff>101600</xdr:colOff>
      <xdr:row>34</xdr:row>
      <xdr:rowOff>36398</xdr:rowOff>
    </xdr:to>
    <xdr:sp macro="" textlink="">
      <xdr:nvSpPr>
        <xdr:cNvPr id="543" name="楕円 542"/>
        <xdr:cNvSpPr/>
      </xdr:nvSpPr>
      <xdr:spPr>
        <a:xfrm>
          <a:off x="12763500" y="57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52925</xdr:rowOff>
    </xdr:from>
    <xdr:ext cx="534377" cy="259045"/>
    <xdr:sp macro="" textlink="">
      <xdr:nvSpPr>
        <xdr:cNvPr id="544" name="テキスト ボックス 543"/>
        <xdr:cNvSpPr txBox="1"/>
      </xdr:nvSpPr>
      <xdr:spPr>
        <a:xfrm>
          <a:off x="12547111" y="553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153432</xdr:rowOff>
    </xdr:from>
    <xdr:to>
      <xdr:col>85</xdr:col>
      <xdr:colOff>127000</xdr:colOff>
      <xdr:row>76</xdr:row>
      <xdr:rowOff>158820</xdr:rowOff>
    </xdr:to>
    <xdr:cxnSp macro="">
      <xdr:nvCxnSpPr>
        <xdr:cNvPr id="620" name="直線コネクタ 619"/>
        <xdr:cNvCxnSpPr/>
      </xdr:nvCxnSpPr>
      <xdr:spPr>
        <a:xfrm>
          <a:off x="15481300" y="13183632"/>
          <a:ext cx="8382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153432</xdr:rowOff>
    </xdr:from>
    <xdr:to>
      <xdr:col>81</xdr:col>
      <xdr:colOff>50800</xdr:colOff>
      <xdr:row>76</xdr:row>
      <xdr:rowOff>167424</xdr:rowOff>
    </xdr:to>
    <xdr:cxnSp macro="">
      <xdr:nvCxnSpPr>
        <xdr:cNvPr id="623" name="直線コネクタ 622"/>
        <xdr:cNvCxnSpPr/>
      </xdr:nvCxnSpPr>
      <xdr:spPr>
        <a:xfrm flipV="1">
          <a:off x="14592300" y="13183632"/>
          <a:ext cx="889000" cy="1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156383</xdr:rowOff>
    </xdr:from>
    <xdr:to>
      <xdr:col>76</xdr:col>
      <xdr:colOff>114300</xdr:colOff>
      <xdr:row>76</xdr:row>
      <xdr:rowOff>167424</xdr:rowOff>
    </xdr:to>
    <xdr:cxnSp macro="">
      <xdr:nvCxnSpPr>
        <xdr:cNvPr id="626" name="直線コネクタ 625"/>
        <xdr:cNvCxnSpPr/>
      </xdr:nvCxnSpPr>
      <xdr:spPr>
        <a:xfrm>
          <a:off x="13703300" y="13186583"/>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145095</xdr:rowOff>
    </xdr:from>
    <xdr:to>
      <xdr:col>71</xdr:col>
      <xdr:colOff>177800</xdr:colOff>
      <xdr:row>76</xdr:row>
      <xdr:rowOff>156383</xdr:rowOff>
    </xdr:to>
    <xdr:cxnSp macro="">
      <xdr:nvCxnSpPr>
        <xdr:cNvPr id="629" name="直線コネクタ 628"/>
        <xdr:cNvCxnSpPr/>
      </xdr:nvCxnSpPr>
      <xdr:spPr>
        <a:xfrm>
          <a:off x="12814300" y="13175295"/>
          <a:ext cx="889000" cy="1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108020</xdr:rowOff>
    </xdr:from>
    <xdr:to>
      <xdr:col>85</xdr:col>
      <xdr:colOff>177800</xdr:colOff>
      <xdr:row>77</xdr:row>
      <xdr:rowOff>38170</xdr:rowOff>
    </xdr:to>
    <xdr:sp macro="" textlink="">
      <xdr:nvSpPr>
        <xdr:cNvPr id="639" name="楕円 638"/>
        <xdr:cNvSpPr/>
      </xdr:nvSpPr>
      <xdr:spPr>
        <a:xfrm>
          <a:off x="16268700" y="131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130897</xdr:rowOff>
    </xdr:from>
    <xdr:ext cx="599010" cy="259045"/>
    <xdr:sp macro="" textlink="">
      <xdr:nvSpPr>
        <xdr:cNvPr id="640" name="公債費該当値テキスト"/>
        <xdr:cNvSpPr txBox="1"/>
      </xdr:nvSpPr>
      <xdr:spPr>
        <a:xfrm>
          <a:off x="16370300" y="1298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102632</xdr:rowOff>
    </xdr:from>
    <xdr:to>
      <xdr:col>81</xdr:col>
      <xdr:colOff>101600</xdr:colOff>
      <xdr:row>77</xdr:row>
      <xdr:rowOff>32782</xdr:rowOff>
    </xdr:to>
    <xdr:sp macro="" textlink="">
      <xdr:nvSpPr>
        <xdr:cNvPr id="641" name="楕円 640"/>
        <xdr:cNvSpPr/>
      </xdr:nvSpPr>
      <xdr:spPr>
        <a:xfrm>
          <a:off x="15430500" y="131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49309</xdr:rowOff>
    </xdr:from>
    <xdr:ext cx="599010" cy="259045"/>
    <xdr:sp macro="" textlink="">
      <xdr:nvSpPr>
        <xdr:cNvPr id="642" name="テキスト ボックス 641"/>
        <xdr:cNvSpPr txBox="1"/>
      </xdr:nvSpPr>
      <xdr:spPr>
        <a:xfrm>
          <a:off x="15181795" y="1290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116624</xdr:rowOff>
    </xdr:from>
    <xdr:to>
      <xdr:col>76</xdr:col>
      <xdr:colOff>165100</xdr:colOff>
      <xdr:row>77</xdr:row>
      <xdr:rowOff>46774</xdr:rowOff>
    </xdr:to>
    <xdr:sp macro="" textlink="">
      <xdr:nvSpPr>
        <xdr:cNvPr id="643" name="楕円 642"/>
        <xdr:cNvSpPr/>
      </xdr:nvSpPr>
      <xdr:spPr>
        <a:xfrm>
          <a:off x="14541500" y="131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63302</xdr:rowOff>
    </xdr:from>
    <xdr:ext cx="599010" cy="259045"/>
    <xdr:sp macro="" textlink="">
      <xdr:nvSpPr>
        <xdr:cNvPr id="644" name="テキスト ボックス 643"/>
        <xdr:cNvSpPr txBox="1"/>
      </xdr:nvSpPr>
      <xdr:spPr>
        <a:xfrm>
          <a:off x="14292795" y="1292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105583</xdr:rowOff>
    </xdr:from>
    <xdr:to>
      <xdr:col>72</xdr:col>
      <xdr:colOff>38100</xdr:colOff>
      <xdr:row>77</xdr:row>
      <xdr:rowOff>35733</xdr:rowOff>
    </xdr:to>
    <xdr:sp macro="" textlink="">
      <xdr:nvSpPr>
        <xdr:cNvPr id="645" name="楕円 644"/>
        <xdr:cNvSpPr/>
      </xdr:nvSpPr>
      <xdr:spPr>
        <a:xfrm>
          <a:off x="13652500" y="131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52260</xdr:rowOff>
    </xdr:from>
    <xdr:ext cx="599010" cy="259045"/>
    <xdr:sp macro="" textlink="">
      <xdr:nvSpPr>
        <xdr:cNvPr id="646" name="テキスト ボックス 645"/>
        <xdr:cNvSpPr txBox="1"/>
      </xdr:nvSpPr>
      <xdr:spPr>
        <a:xfrm>
          <a:off x="13403795" y="1291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94295</xdr:rowOff>
    </xdr:from>
    <xdr:to>
      <xdr:col>67</xdr:col>
      <xdr:colOff>101600</xdr:colOff>
      <xdr:row>77</xdr:row>
      <xdr:rowOff>24445</xdr:rowOff>
    </xdr:to>
    <xdr:sp macro="" textlink="">
      <xdr:nvSpPr>
        <xdr:cNvPr id="647" name="楕円 646"/>
        <xdr:cNvSpPr/>
      </xdr:nvSpPr>
      <xdr:spPr>
        <a:xfrm>
          <a:off x="12763500" y="1312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40972</xdr:rowOff>
    </xdr:from>
    <xdr:ext cx="599010" cy="259045"/>
    <xdr:sp macro="" textlink="">
      <xdr:nvSpPr>
        <xdr:cNvPr id="648" name="テキスト ボックス 647"/>
        <xdr:cNvSpPr txBox="1"/>
      </xdr:nvSpPr>
      <xdr:spPr>
        <a:xfrm>
          <a:off x="12514795" y="1289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24546</xdr:rowOff>
    </xdr:from>
    <xdr:to>
      <xdr:col>85</xdr:col>
      <xdr:colOff>127000</xdr:colOff>
      <xdr:row>98</xdr:row>
      <xdr:rowOff>54356</xdr:rowOff>
    </xdr:to>
    <xdr:cxnSp macro="">
      <xdr:nvCxnSpPr>
        <xdr:cNvPr id="675" name="直線コネクタ 674"/>
        <xdr:cNvCxnSpPr/>
      </xdr:nvCxnSpPr>
      <xdr:spPr>
        <a:xfrm flipV="1">
          <a:off x="15481300" y="16826646"/>
          <a:ext cx="838200" cy="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28623</xdr:rowOff>
    </xdr:from>
    <xdr:to>
      <xdr:col>81</xdr:col>
      <xdr:colOff>50800</xdr:colOff>
      <xdr:row>98</xdr:row>
      <xdr:rowOff>54356</xdr:rowOff>
    </xdr:to>
    <xdr:cxnSp macro="">
      <xdr:nvCxnSpPr>
        <xdr:cNvPr id="678" name="直線コネクタ 677"/>
        <xdr:cNvCxnSpPr/>
      </xdr:nvCxnSpPr>
      <xdr:spPr>
        <a:xfrm>
          <a:off x="14592300" y="16830723"/>
          <a:ext cx="889000" cy="2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28623</xdr:rowOff>
    </xdr:from>
    <xdr:to>
      <xdr:col>76</xdr:col>
      <xdr:colOff>114300</xdr:colOff>
      <xdr:row>98</xdr:row>
      <xdr:rowOff>91653</xdr:rowOff>
    </xdr:to>
    <xdr:cxnSp macro="">
      <xdr:nvCxnSpPr>
        <xdr:cNvPr id="681" name="直線コネクタ 680"/>
        <xdr:cNvCxnSpPr/>
      </xdr:nvCxnSpPr>
      <xdr:spPr>
        <a:xfrm flipV="1">
          <a:off x="13703300" y="16830723"/>
          <a:ext cx="889000" cy="6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91653</xdr:rowOff>
    </xdr:from>
    <xdr:to>
      <xdr:col>71</xdr:col>
      <xdr:colOff>177800</xdr:colOff>
      <xdr:row>98</xdr:row>
      <xdr:rowOff>112108</xdr:rowOff>
    </xdr:to>
    <xdr:cxnSp macro="">
      <xdr:nvCxnSpPr>
        <xdr:cNvPr id="684" name="直線コネクタ 683"/>
        <xdr:cNvCxnSpPr/>
      </xdr:nvCxnSpPr>
      <xdr:spPr>
        <a:xfrm flipV="1">
          <a:off x="12814300" y="16893753"/>
          <a:ext cx="889000" cy="2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145196</xdr:rowOff>
    </xdr:from>
    <xdr:to>
      <xdr:col>85</xdr:col>
      <xdr:colOff>177800</xdr:colOff>
      <xdr:row>98</xdr:row>
      <xdr:rowOff>75346</xdr:rowOff>
    </xdr:to>
    <xdr:sp macro="" textlink="">
      <xdr:nvSpPr>
        <xdr:cNvPr id="694" name="楕円 693"/>
        <xdr:cNvSpPr/>
      </xdr:nvSpPr>
      <xdr:spPr>
        <a:xfrm>
          <a:off x="16268700" y="167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104573</xdr:rowOff>
    </xdr:from>
    <xdr:ext cx="534377" cy="259045"/>
    <xdr:sp macro="" textlink="">
      <xdr:nvSpPr>
        <xdr:cNvPr id="695" name="積立金該当値テキスト"/>
        <xdr:cNvSpPr txBox="1"/>
      </xdr:nvSpPr>
      <xdr:spPr>
        <a:xfrm>
          <a:off x="16370300" y="165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3556</xdr:rowOff>
    </xdr:from>
    <xdr:to>
      <xdr:col>81</xdr:col>
      <xdr:colOff>101600</xdr:colOff>
      <xdr:row>98</xdr:row>
      <xdr:rowOff>105156</xdr:rowOff>
    </xdr:to>
    <xdr:sp macro="" textlink="">
      <xdr:nvSpPr>
        <xdr:cNvPr id="696" name="楕円 695"/>
        <xdr:cNvSpPr/>
      </xdr:nvSpPr>
      <xdr:spPr>
        <a:xfrm>
          <a:off x="15430500" y="168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96283</xdr:rowOff>
    </xdr:from>
    <xdr:ext cx="534377" cy="259045"/>
    <xdr:sp macro="" textlink="">
      <xdr:nvSpPr>
        <xdr:cNvPr id="697" name="テキスト ボックス 696"/>
        <xdr:cNvSpPr txBox="1"/>
      </xdr:nvSpPr>
      <xdr:spPr>
        <a:xfrm>
          <a:off x="15214111" y="1689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149273</xdr:rowOff>
    </xdr:from>
    <xdr:to>
      <xdr:col>76</xdr:col>
      <xdr:colOff>165100</xdr:colOff>
      <xdr:row>98</xdr:row>
      <xdr:rowOff>79423</xdr:rowOff>
    </xdr:to>
    <xdr:sp macro="" textlink="">
      <xdr:nvSpPr>
        <xdr:cNvPr id="698" name="楕円 697"/>
        <xdr:cNvSpPr/>
      </xdr:nvSpPr>
      <xdr:spPr>
        <a:xfrm>
          <a:off x="14541500" y="1677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95950</xdr:rowOff>
    </xdr:from>
    <xdr:ext cx="534377" cy="259045"/>
    <xdr:sp macro="" textlink="">
      <xdr:nvSpPr>
        <xdr:cNvPr id="699" name="テキスト ボックス 698"/>
        <xdr:cNvSpPr txBox="1"/>
      </xdr:nvSpPr>
      <xdr:spPr>
        <a:xfrm>
          <a:off x="14325111" y="1655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40853</xdr:rowOff>
    </xdr:from>
    <xdr:to>
      <xdr:col>72</xdr:col>
      <xdr:colOff>38100</xdr:colOff>
      <xdr:row>98</xdr:row>
      <xdr:rowOff>142453</xdr:rowOff>
    </xdr:to>
    <xdr:sp macro="" textlink="">
      <xdr:nvSpPr>
        <xdr:cNvPr id="700" name="楕円 699"/>
        <xdr:cNvSpPr/>
      </xdr:nvSpPr>
      <xdr:spPr>
        <a:xfrm>
          <a:off x="13652500" y="1684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133580</xdr:rowOff>
    </xdr:from>
    <xdr:ext cx="534377" cy="259045"/>
    <xdr:sp macro="" textlink="">
      <xdr:nvSpPr>
        <xdr:cNvPr id="701" name="テキスト ボックス 700"/>
        <xdr:cNvSpPr txBox="1"/>
      </xdr:nvSpPr>
      <xdr:spPr>
        <a:xfrm>
          <a:off x="13436111" y="169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61308</xdr:rowOff>
    </xdr:from>
    <xdr:to>
      <xdr:col>67</xdr:col>
      <xdr:colOff>101600</xdr:colOff>
      <xdr:row>98</xdr:row>
      <xdr:rowOff>162908</xdr:rowOff>
    </xdr:to>
    <xdr:sp macro="" textlink="">
      <xdr:nvSpPr>
        <xdr:cNvPr id="702" name="楕円 701"/>
        <xdr:cNvSpPr/>
      </xdr:nvSpPr>
      <xdr:spPr>
        <a:xfrm>
          <a:off x="12763500" y="1686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154035</xdr:rowOff>
    </xdr:from>
    <xdr:ext cx="534377" cy="259045"/>
    <xdr:sp macro="" textlink="">
      <xdr:nvSpPr>
        <xdr:cNvPr id="703" name="テキスト ボックス 702"/>
        <xdr:cNvSpPr txBox="1"/>
      </xdr:nvSpPr>
      <xdr:spPr>
        <a:xfrm>
          <a:off x="12547111" y="1695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105829</xdr:rowOff>
    </xdr:from>
    <xdr:to>
      <xdr:col>116</xdr:col>
      <xdr:colOff>63500</xdr:colOff>
      <xdr:row>37</xdr:row>
      <xdr:rowOff>138100</xdr:rowOff>
    </xdr:to>
    <xdr:cxnSp macro="">
      <xdr:nvCxnSpPr>
        <xdr:cNvPr id="732" name="直線コネクタ 731"/>
        <xdr:cNvCxnSpPr/>
      </xdr:nvCxnSpPr>
      <xdr:spPr>
        <a:xfrm>
          <a:off x="21323300" y="6449479"/>
          <a:ext cx="8382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105829</xdr:rowOff>
    </xdr:from>
    <xdr:to>
      <xdr:col>111</xdr:col>
      <xdr:colOff>177800</xdr:colOff>
      <xdr:row>38</xdr:row>
      <xdr:rowOff>71977</xdr:rowOff>
    </xdr:to>
    <xdr:cxnSp macro="">
      <xdr:nvCxnSpPr>
        <xdr:cNvPr id="735" name="直線コネクタ 734"/>
        <xdr:cNvCxnSpPr/>
      </xdr:nvCxnSpPr>
      <xdr:spPr>
        <a:xfrm flipV="1">
          <a:off x="20434300" y="6449479"/>
          <a:ext cx="889000" cy="13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71977</xdr:rowOff>
    </xdr:from>
    <xdr:to>
      <xdr:col>107</xdr:col>
      <xdr:colOff>50800</xdr:colOff>
      <xdr:row>38</xdr:row>
      <xdr:rowOff>84817</xdr:rowOff>
    </xdr:to>
    <xdr:cxnSp macro="">
      <xdr:nvCxnSpPr>
        <xdr:cNvPr id="738" name="直線コネクタ 737"/>
        <xdr:cNvCxnSpPr/>
      </xdr:nvCxnSpPr>
      <xdr:spPr>
        <a:xfrm flipV="1">
          <a:off x="19545300" y="6587077"/>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84817</xdr:rowOff>
    </xdr:from>
    <xdr:to>
      <xdr:col>102</xdr:col>
      <xdr:colOff>114300</xdr:colOff>
      <xdr:row>39</xdr:row>
      <xdr:rowOff>44450</xdr:rowOff>
    </xdr:to>
    <xdr:cxnSp macro="">
      <xdr:nvCxnSpPr>
        <xdr:cNvPr id="741" name="直線コネクタ 740"/>
        <xdr:cNvCxnSpPr/>
      </xdr:nvCxnSpPr>
      <xdr:spPr>
        <a:xfrm flipV="1">
          <a:off x="18656300" y="6599917"/>
          <a:ext cx="889000" cy="13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87300</xdr:rowOff>
    </xdr:from>
    <xdr:to>
      <xdr:col>116</xdr:col>
      <xdr:colOff>114300</xdr:colOff>
      <xdr:row>38</xdr:row>
      <xdr:rowOff>17450</xdr:rowOff>
    </xdr:to>
    <xdr:sp macro="" textlink="">
      <xdr:nvSpPr>
        <xdr:cNvPr id="751" name="楕円 750"/>
        <xdr:cNvSpPr/>
      </xdr:nvSpPr>
      <xdr:spPr>
        <a:xfrm>
          <a:off x="22110700" y="64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110177</xdr:rowOff>
    </xdr:from>
    <xdr:ext cx="534377" cy="259045"/>
    <xdr:sp macro="" textlink="">
      <xdr:nvSpPr>
        <xdr:cNvPr id="752" name="投資及び出資金該当値テキスト"/>
        <xdr:cNvSpPr txBox="1"/>
      </xdr:nvSpPr>
      <xdr:spPr>
        <a:xfrm>
          <a:off x="22212300" y="628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55029</xdr:rowOff>
    </xdr:from>
    <xdr:to>
      <xdr:col>112</xdr:col>
      <xdr:colOff>38100</xdr:colOff>
      <xdr:row>37</xdr:row>
      <xdr:rowOff>156629</xdr:rowOff>
    </xdr:to>
    <xdr:sp macro="" textlink="">
      <xdr:nvSpPr>
        <xdr:cNvPr id="753" name="楕円 752"/>
        <xdr:cNvSpPr/>
      </xdr:nvSpPr>
      <xdr:spPr>
        <a:xfrm>
          <a:off x="21272500" y="639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1706</xdr:rowOff>
    </xdr:from>
    <xdr:ext cx="534377" cy="259045"/>
    <xdr:sp macro="" textlink="">
      <xdr:nvSpPr>
        <xdr:cNvPr id="754" name="テキスト ボックス 753"/>
        <xdr:cNvSpPr txBox="1"/>
      </xdr:nvSpPr>
      <xdr:spPr>
        <a:xfrm>
          <a:off x="21056111" y="617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21177</xdr:rowOff>
    </xdr:from>
    <xdr:to>
      <xdr:col>107</xdr:col>
      <xdr:colOff>101600</xdr:colOff>
      <xdr:row>38</xdr:row>
      <xdr:rowOff>122777</xdr:rowOff>
    </xdr:to>
    <xdr:sp macro="" textlink="">
      <xdr:nvSpPr>
        <xdr:cNvPr id="755" name="楕円 754"/>
        <xdr:cNvSpPr/>
      </xdr:nvSpPr>
      <xdr:spPr>
        <a:xfrm>
          <a:off x="20383500" y="653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139304</xdr:rowOff>
    </xdr:from>
    <xdr:ext cx="469744" cy="259045"/>
    <xdr:sp macro="" textlink="">
      <xdr:nvSpPr>
        <xdr:cNvPr id="756" name="テキスト ボックス 755"/>
        <xdr:cNvSpPr txBox="1"/>
      </xdr:nvSpPr>
      <xdr:spPr>
        <a:xfrm>
          <a:off x="20199428" y="631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34017</xdr:rowOff>
    </xdr:from>
    <xdr:to>
      <xdr:col>102</xdr:col>
      <xdr:colOff>165100</xdr:colOff>
      <xdr:row>38</xdr:row>
      <xdr:rowOff>135617</xdr:rowOff>
    </xdr:to>
    <xdr:sp macro="" textlink="">
      <xdr:nvSpPr>
        <xdr:cNvPr id="757" name="楕円 756"/>
        <xdr:cNvSpPr/>
      </xdr:nvSpPr>
      <xdr:spPr>
        <a:xfrm>
          <a:off x="19494500" y="65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152144</xdr:rowOff>
    </xdr:from>
    <xdr:ext cx="469744" cy="259045"/>
    <xdr:sp macro="" textlink="">
      <xdr:nvSpPr>
        <xdr:cNvPr id="758" name="テキスト ボックス 757"/>
        <xdr:cNvSpPr txBox="1"/>
      </xdr:nvSpPr>
      <xdr:spPr>
        <a:xfrm>
          <a:off x="19310428" y="632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99306</xdr:rowOff>
    </xdr:from>
    <xdr:to>
      <xdr:col>116</xdr:col>
      <xdr:colOff>63500</xdr:colOff>
      <xdr:row>58</xdr:row>
      <xdr:rowOff>99444</xdr:rowOff>
    </xdr:to>
    <xdr:cxnSp macro="">
      <xdr:nvCxnSpPr>
        <xdr:cNvPr id="787" name="直線コネクタ 786"/>
        <xdr:cNvCxnSpPr/>
      </xdr:nvCxnSpPr>
      <xdr:spPr>
        <a:xfrm>
          <a:off x="21323300" y="10043406"/>
          <a:ext cx="8382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99306</xdr:rowOff>
    </xdr:from>
    <xdr:to>
      <xdr:col>111</xdr:col>
      <xdr:colOff>177800</xdr:colOff>
      <xdr:row>58</xdr:row>
      <xdr:rowOff>101089</xdr:rowOff>
    </xdr:to>
    <xdr:cxnSp macro="">
      <xdr:nvCxnSpPr>
        <xdr:cNvPr id="790" name="直線コネクタ 789"/>
        <xdr:cNvCxnSpPr/>
      </xdr:nvCxnSpPr>
      <xdr:spPr>
        <a:xfrm flipV="1">
          <a:off x="20434300" y="10043406"/>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68376</xdr:rowOff>
    </xdr:from>
    <xdr:to>
      <xdr:col>107</xdr:col>
      <xdr:colOff>50800</xdr:colOff>
      <xdr:row>58</xdr:row>
      <xdr:rowOff>101089</xdr:rowOff>
    </xdr:to>
    <xdr:cxnSp macro="">
      <xdr:nvCxnSpPr>
        <xdr:cNvPr id="793" name="直線コネクタ 792"/>
        <xdr:cNvCxnSpPr/>
      </xdr:nvCxnSpPr>
      <xdr:spPr>
        <a:xfrm>
          <a:off x="19545300" y="9669576"/>
          <a:ext cx="889000" cy="37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68376</xdr:rowOff>
    </xdr:from>
    <xdr:to>
      <xdr:col>102</xdr:col>
      <xdr:colOff>114300</xdr:colOff>
      <xdr:row>57</xdr:row>
      <xdr:rowOff>49540</xdr:rowOff>
    </xdr:to>
    <xdr:cxnSp macro="">
      <xdr:nvCxnSpPr>
        <xdr:cNvPr id="796" name="直線コネクタ 795"/>
        <xdr:cNvCxnSpPr/>
      </xdr:nvCxnSpPr>
      <xdr:spPr>
        <a:xfrm flipV="1">
          <a:off x="18656300" y="9669576"/>
          <a:ext cx="889000" cy="15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48644</xdr:rowOff>
    </xdr:from>
    <xdr:to>
      <xdr:col>116</xdr:col>
      <xdr:colOff>114300</xdr:colOff>
      <xdr:row>58</xdr:row>
      <xdr:rowOff>150244</xdr:rowOff>
    </xdr:to>
    <xdr:sp macro="" textlink="">
      <xdr:nvSpPr>
        <xdr:cNvPr id="806" name="楕円 805"/>
        <xdr:cNvSpPr/>
      </xdr:nvSpPr>
      <xdr:spPr>
        <a:xfrm>
          <a:off x="22110700" y="99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135021</xdr:rowOff>
    </xdr:from>
    <xdr:ext cx="469744" cy="259045"/>
    <xdr:sp macro="" textlink="">
      <xdr:nvSpPr>
        <xdr:cNvPr id="807" name="貸付金該当値テキスト"/>
        <xdr:cNvSpPr txBox="1"/>
      </xdr:nvSpPr>
      <xdr:spPr>
        <a:xfrm>
          <a:off x="22212300" y="990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48506</xdr:rowOff>
    </xdr:from>
    <xdr:to>
      <xdr:col>112</xdr:col>
      <xdr:colOff>38100</xdr:colOff>
      <xdr:row>58</xdr:row>
      <xdr:rowOff>150106</xdr:rowOff>
    </xdr:to>
    <xdr:sp macro="" textlink="">
      <xdr:nvSpPr>
        <xdr:cNvPr id="808" name="楕円 807"/>
        <xdr:cNvSpPr/>
      </xdr:nvSpPr>
      <xdr:spPr>
        <a:xfrm>
          <a:off x="21272500" y="99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141233</xdr:rowOff>
    </xdr:from>
    <xdr:ext cx="469744" cy="259045"/>
    <xdr:sp macro="" textlink="">
      <xdr:nvSpPr>
        <xdr:cNvPr id="809" name="テキスト ボックス 808"/>
        <xdr:cNvSpPr txBox="1"/>
      </xdr:nvSpPr>
      <xdr:spPr>
        <a:xfrm>
          <a:off x="21088428" y="1008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50289</xdr:rowOff>
    </xdr:from>
    <xdr:to>
      <xdr:col>107</xdr:col>
      <xdr:colOff>101600</xdr:colOff>
      <xdr:row>58</xdr:row>
      <xdr:rowOff>151889</xdr:rowOff>
    </xdr:to>
    <xdr:sp macro="" textlink="">
      <xdr:nvSpPr>
        <xdr:cNvPr id="810" name="楕円 809"/>
        <xdr:cNvSpPr/>
      </xdr:nvSpPr>
      <xdr:spPr>
        <a:xfrm>
          <a:off x="20383500" y="999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143016</xdr:rowOff>
    </xdr:from>
    <xdr:ext cx="469744" cy="259045"/>
    <xdr:sp macro="" textlink="">
      <xdr:nvSpPr>
        <xdr:cNvPr id="811" name="テキスト ボックス 810"/>
        <xdr:cNvSpPr txBox="1"/>
      </xdr:nvSpPr>
      <xdr:spPr>
        <a:xfrm>
          <a:off x="20199428" y="1008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17576</xdr:rowOff>
    </xdr:from>
    <xdr:to>
      <xdr:col>102</xdr:col>
      <xdr:colOff>165100</xdr:colOff>
      <xdr:row>56</xdr:row>
      <xdr:rowOff>119176</xdr:rowOff>
    </xdr:to>
    <xdr:sp macro="" textlink="">
      <xdr:nvSpPr>
        <xdr:cNvPr id="812" name="楕円 811"/>
        <xdr:cNvSpPr/>
      </xdr:nvSpPr>
      <xdr:spPr>
        <a:xfrm>
          <a:off x="19494500" y="96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135703</xdr:rowOff>
    </xdr:from>
    <xdr:ext cx="534377" cy="259045"/>
    <xdr:sp macro="" textlink="">
      <xdr:nvSpPr>
        <xdr:cNvPr id="813" name="テキスト ボックス 812"/>
        <xdr:cNvSpPr txBox="1"/>
      </xdr:nvSpPr>
      <xdr:spPr>
        <a:xfrm>
          <a:off x="19278111" y="939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170190</xdr:rowOff>
    </xdr:from>
    <xdr:to>
      <xdr:col>98</xdr:col>
      <xdr:colOff>38100</xdr:colOff>
      <xdr:row>57</xdr:row>
      <xdr:rowOff>100340</xdr:rowOff>
    </xdr:to>
    <xdr:sp macro="" textlink="">
      <xdr:nvSpPr>
        <xdr:cNvPr id="814" name="楕円 813"/>
        <xdr:cNvSpPr/>
      </xdr:nvSpPr>
      <xdr:spPr>
        <a:xfrm>
          <a:off x="18605500" y="97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116867</xdr:rowOff>
    </xdr:from>
    <xdr:ext cx="534377" cy="259045"/>
    <xdr:sp macro="" textlink="">
      <xdr:nvSpPr>
        <xdr:cNvPr id="815" name="テキスト ボックス 814"/>
        <xdr:cNvSpPr txBox="1"/>
      </xdr:nvSpPr>
      <xdr:spPr>
        <a:xfrm>
          <a:off x="18389111" y="954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94221</xdr:rowOff>
    </xdr:from>
    <xdr:to>
      <xdr:col>116</xdr:col>
      <xdr:colOff>63500</xdr:colOff>
      <xdr:row>76</xdr:row>
      <xdr:rowOff>110007</xdr:rowOff>
    </xdr:to>
    <xdr:cxnSp macro="">
      <xdr:nvCxnSpPr>
        <xdr:cNvPr id="845" name="直線コネクタ 844"/>
        <xdr:cNvCxnSpPr/>
      </xdr:nvCxnSpPr>
      <xdr:spPr>
        <a:xfrm flipV="1">
          <a:off x="21323300" y="13124421"/>
          <a:ext cx="838200" cy="1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102642</xdr:rowOff>
    </xdr:from>
    <xdr:to>
      <xdr:col>111</xdr:col>
      <xdr:colOff>177800</xdr:colOff>
      <xdr:row>76</xdr:row>
      <xdr:rowOff>110007</xdr:rowOff>
    </xdr:to>
    <xdr:cxnSp macro="">
      <xdr:nvCxnSpPr>
        <xdr:cNvPr id="848" name="直線コネクタ 847"/>
        <xdr:cNvCxnSpPr/>
      </xdr:nvCxnSpPr>
      <xdr:spPr>
        <a:xfrm>
          <a:off x="20434300" y="13132842"/>
          <a:ext cx="889000" cy="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102642</xdr:rowOff>
    </xdr:from>
    <xdr:to>
      <xdr:col>107</xdr:col>
      <xdr:colOff>50800</xdr:colOff>
      <xdr:row>76</xdr:row>
      <xdr:rowOff>119635</xdr:rowOff>
    </xdr:to>
    <xdr:cxnSp macro="">
      <xdr:nvCxnSpPr>
        <xdr:cNvPr id="851" name="直線コネクタ 850"/>
        <xdr:cNvCxnSpPr/>
      </xdr:nvCxnSpPr>
      <xdr:spPr>
        <a:xfrm flipV="1">
          <a:off x="19545300" y="13132842"/>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78397</xdr:rowOff>
    </xdr:from>
    <xdr:to>
      <xdr:col>102</xdr:col>
      <xdr:colOff>114300</xdr:colOff>
      <xdr:row>76</xdr:row>
      <xdr:rowOff>119635</xdr:rowOff>
    </xdr:to>
    <xdr:cxnSp macro="">
      <xdr:nvCxnSpPr>
        <xdr:cNvPr id="854" name="直線コネクタ 853"/>
        <xdr:cNvCxnSpPr/>
      </xdr:nvCxnSpPr>
      <xdr:spPr>
        <a:xfrm>
          <a:off x="18656300" y="12422797"/>
          <a:ext cx="889000" cy="72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43421</xdr:rowOff>
    </xdr:from>
    <xdr:to>
      <xdr:col>116</xdr:col>
      <xdr:colOff>114300</xdr:colOff>
      <xdr:row>76</xdr:row>
      <xdr:rowOff>145021</xdr:rowOff>
    </xdr:to>
    <xdr:sp macro="" textlink="">
      <xdr:nvSpPr>
        <xdr:cNvPr id="864" name="楕円 863"/>
        <xdr:cNvSpPr/>
      </xdr:nvSpPr>
      <xdr:spPr>
        <a:xfrm>
          <a:off x="22110700" y="130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66298</xdr:rowOff>
    </xdr:from>
    <xdr:ext cx="534377" cy="259045"/>
    <xdr:sp macro="" textlink="">
      <xdr:nvSpPr>
        <xdr:cNvPr id="865" name="繰出金該当値テキスト"/>
        <xdr:cNvSpPr txBox="1"/>
      </xdr:nvSpPr>
      <xdr:spPr>
        <a:xfrm>
          <a:off x="22212300" y="129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59207</xdr:rowOff>
    </xdr:from>
    <xdr:to>
      <xdr:col>112</xdr:col>
      <xdr:colOff>38100</xdr:colOff>
      <xdr:row>76</xdr:row>
      <xdr:rowOff>160807</xdr:rowOff>
    </xdr:to>
    <xdr:sp macro="" textlink="">
      <xdr:nvSpPr>
        <xdr:cNvPr id="866" name="楕円 865"/>
        <xdr:cNvSpPr/>
      </xdr:nvSpPr>
      <xdr:spPr>
        <a:xfrm>
          <a:off x="21272500" y="1308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5884</xdr:rowOff>
    </xdr:from>
    <xdr:ext cx="534377" cy="259045"/>
    <xdr:sp macro="" textlink="">
      <xdr:nvSpPr>
        <xdr:cNvPr id="867" name="テキスト ボックス 866"/>
        <xdr:cNvSpPr txBox="1"/>
      </xdr:nvSpPr>
      <xdr:spPr>
        <a:xfrm>
          <a:off x="21056111" y="1286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51842</xdr:rowOff>
    </xdr:from>
    <xdr:to>
      <xdr:col>107</xdr:col>
      <xdr:colOff>101600</xdr:colOff>
      <xdr:row>76</xdr:row>
      <xdr:rowOff>153442</xdr:rowOff>
    </xdr:to>
    <xdr:sp macro="" textlink="">
      <xdr:nvSpPr>
        <xdr:cNvPr id="868" name="楕円 867"/>
        <xdr:cNvSpPr/>
      </xdr:nvSpPr>
      <xdr:spPr>
        <a:xfrm>
          <a:off x="20383500" y="1308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169968</xdr:rowOff>
    </xdr:from>
    <xdr:ext cx="534377" cy="259045"/>
    <xdr:sp macro="" textlink="">
      <xdr:nvSpPr>
        <xdr:cNvPr id="869" name="テキスト ボックス 868"/>
        <xdr:cNvSpPr txBox="1"/>
      </xdr:nvSpPr>
      <xdr:spPr>
        <a:xfrm>
          <a:off x="20167111" y="128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68835</xdr:rowOff>
    </xdr:from>
    <xdr:to>
      <xdr:col>102</xdr:col>
      <xdr:colOff>165100</xdr:colOff>
      <xdr:row>76</xdr:row>
      <xdr:rowOff>170435</xdr:rowOff>
    </xdr:to>
    <xdr:sp macro="" textlink="">
      <xdr:nvSpPr>
        <xdr:cNvPr id="870" name="楕円 869"/>
        <xdr:cNvSpPr/>
      </xdr:nvSpPr>
      <xdr:spPr>
        <a:xfrm>
          <a:off x="19494500" y="130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15511</xdr:rowOff>
    </xdr:from>
    <xdr:ext cx="534377" cy="259045"/>
    <xdr:sp macro="" textlink="">
      <xdr:nvSpPr>
        <xdr:cNvPr id="871" name="テキスト ボックス 870"/>
        <xdr:cNvSpPr txBox="1"/>
      </xdr:nvSpPr>
      <xdr:spPr>
        <a:xfrm>
          <a:off x="19278111" y="1287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27597</xdr:rowOff>
    </xdr:from>
    <xdr:to>
      <xdr:col>98</xdr:col>
      <xdr:colOff>38100</xdr:colOff>
      <xdr:row>72</xdr:row>
      <xdr:rowOff>129197</xdr:rowOff>
    </xdr:to>
    <xdr:sp macro="" textlink="">
      <xdr:nvSpPr>
        <xdr:cNvPr id="872" name="楕円 871"/>
        <xdr:cNvSpPr/>
      </xdr:nvSpPr>
      <xdr:spPr>
        <a:xfrm>
          <a:off x="18605500" y="1237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145724</xdr:rowOff>
    </xdr:from>
    <xdr:ext cx="599010" cy="259045"/>
    <xdr:sp macro="" textlink="">
      <xdr:nvSpPr>
        <xdr:cNvPr id="873" name="テキスト ボックス 872"/>
        <xdr:cNvSpPr txBox="1"/>
      </xdr:nvSpPr>
      <xdr:spPr>
        <a:xfrm>
          <a:off x="18356795" y="1214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住民一人当たりのコスト（性質別）は、類似団体との乖離額で比較した場合、普通建設事業費、補助費等、公債費、人件費の順で類似団体平均を大きく上回っている。普通建設事業費については、地域運営組織活動拠点施設や消防庁舎の新築、健康増進施設や市内小学校等の改修、緊急自然災害防止対策事業の実施など工事が集中したことから、類似団体平均を上回っている。補助費等については、自治体としては数少ない公立大学を有しており、大学運営費交付金が多額であることなどから、類似団体平均を上回っている。公債費については、令和５年度に５．８億円の繰上償還を実施していることなどから、類似団体平均を上回っている。人件費については、市域が広大で支所等を多く配置しなくてはいけないことに加え、類似団体では一部事務組合で業務を行っている団体が多いごみ処理業務や消防業務を単独で行っていること、県から権限移譲を受けている独自事務があることなど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今後も、業務の見直しや効率化、民間委託・指定管理者制度の推進など、行財政改革に取り組み経費の縮減に努めるとともに、有利な財源確保に努めながら必要な施策を実施していく予定である。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岡山県新見市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26,657
26,274
793.29
28,761,002
27,042,866
1,402,825
15,823,786
29,106,294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128651</xdr:rowOff>
    </xdr:from>
    <xdr:to>
      <xdr:col>24</xdr:col>
      <xdr:colOff>63500</xdr:colOff>
      <xdr:row>35</xdr:row>
      <xdr:rowOff>44831</xdr:rowOff>
    </xdr:to>
    <xdr:cxnSp macro="">
      <xdr:nvCxnSpPr>
        <xdr:cNvPr id="61" name="直線コネクタ 60"/>
        <xdr:cNvCxnSpPr/>
      </xdr:nvCxnSpPr>
      <xdr:spPr>
        <a:xfrm flipV="1">
          <a:off x="3797300" y="5957951"/>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44831</xdr:rowOff>
    </xdr:from>
    <xdr:to>
      <xdr:col>19</xdr:col>
      <xdr:colOff>177800</xdr:colOff>
      <xdr:row>35</xdr:row>
      <xdr:rowOff>64453</xdr:rowOff>
    </xdr:to>
    <xdr:cxnSp macro="">
      <xdr:nvCxnSpPr>
        <xdr:cNvPr id="64" name="直線コネクタ 63"/>
        <xdr:cNvCxnSpPr/>
      </xdr:nvCxnSpPr>
      <xdr:spPr>
        <a:xfrm flipV="1">
          <a:off x="2908300" y="6045581"/>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153988</xdr:rowOff>
    </xdr:from>
    <xdr:to>
      <xdr:col>15</xdr:col>
      <xdr:colOff>50800</xdr:colOff>
      <xdr:row>35</xdr:row>
      <xdr:rowOff>64453</xdr:rowOff>
    </xdr:to>
    <xdr:cxnSp macro="">
      <xdr:nvCxnSpPr>
        <xdr:cNvPr id="67" name="直線コネクタ 66"/>
        <xdr:cNvCxnSpPr/>
      </xdr:nvCxnSpPr>
      <xdr:spPr>
        <a:xfrm>
          <a:off x="2019300" y="5983288"/>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110744</xdr:rowOff>
    </xdr:from>
    <xdr:to>
      <xdr:col>10</xdr:col>
      <xdr:colOff>114300</xdr:colOff>
      <xdr:row>34</xdr:row>
      <xdr:rowOff>153988</xdr:rowOff>
    </xdr:to>
    <xdr:cxnSp macro="">
      <xdr:nvCxnSpPr>
        <xdr:cNvPr id="70" name="直線コネクタ 69"/>
        <xdr:cNvCxnSpPr/>
      </xdr:nvCxnSpPr>
      <xdr:spPr>
        <a:xfrm>
          <a:off x="1130300" y="5940044"/>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77851</xdr:rowOff>
    </xdr:from>
    <xdr:to>
      <xdr:col>24</xdr:col>
      <xdr:colOff>114300</xdr:colOff>
      <xdr:row>35</xdr:row>
      <xdr:rowOff>8001</xdr:rowOff>
    </xdr:to>
    <xdr:sp macro="" textlink="">
      <xdr:nvSpPr>
        <xdr:cNvPr id="80" name="楕円 79"/>
        <xdr:cNvSpPr/>
      </xdr:nvSpPr>
      <xdr:spPr>
        <a:xfrm>
          <a:off x="4584700" y="59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100728</xdr:rowOff>
    </xdr:from>
    <xdr:ext cx="469744" cy="259045"/>
    <xdr:sp macro="" textlink="">
      <xdr:nvSpPr>
        <xdr:cNvPr id="81" name="議会費該当値テキスト"/>
        <xdr:cNvSpPr txBox="1"/>
      </xdr:nvSpPr>
      <xdr:spPr>
        <a:xfrm>
          <a:off x="4686300" y="575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165481</xdr:rowOff>
    </xdr:from>
    <xdr:to>
      <xdr:col>20</xdr:col>
      <xdr:colOff>38100</xdr:colOff>
      <xdr:row>35</xdr:row>
      <xdr:rowOff>95631</xdr:rowOff>
    </xdr:to>
    <xdr:sp macro="" textlink="">
      <xdr:nvSpPr>
        <xdr:cNvPr id="82" name="楕円 81"/>
        <xdr:cNvSpPr/>
      </xdr:nvSpPr>
      <xdr:spPr>
        <a:xfrm>
          <a:off x="3746500" y="59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112158</xdr:rowOff>
    </xdr:from>
    <xdr:ext cx="469744" cy="259045"/>
    <xdr:sp macro="" textlink="">
      <xdr:nvSpPr>
        <xdr:cNvPr id="83" name="テキスト ボックス 82"/>
        <xdr:cNvSpPr txBox="1"/>
      </xdr:nvSpPr>
      <xdr:spPr>
        <a:xfrm>
          <a:off x="3562428" y="577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13653</xdr:rowOff>
    </xdr:from>
    <xdr:to>
      <xdr:col>15</xdr:col>
      <xdr:colOff>101600</xdr:colOff>
      <xdr:row>35</xdr:row>
      <xdr:rowOff>115253</xdr:rowOff>
    </xdr:to>
    <xdr:sp macro="" textlink="">
      <xdr:nvSpPr>
        <xdr:cNvPr id="84" name="楕円 83"/>
        <xdr:cNvSpPr/>
      </xdr:nvSpPr>
      <xdr:spPr>
        <a:xfrm>
          <a:off x="2857500" y="601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131780</xdr:rowOff>
    </xdr:from>
    <xdr:ext cx="469744" cy="259045"/>
    <xdr:sp macro="" textlink="">
      <xdr:nvSpPr>
        <xdr:cNvPr id="85" name="テキスト ボックス 84"/>
        <xdr:cNvSpPr txBox="1"/>
      </xdr:nvSpPr>
      <xdr:spPr>
        <a:xfrm>
          <a:off x="2673428" y="578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103188</xdr:rowOff>
    </xdr:from>
    <xdr:to>
      <xdr:col>10</xdr:col>
      <xdr:colOff>165100</xdr:colOff>
      <xdr:row>35</xdr:row>
      <xdr:rowOff>33338</xdr:rowOff>
    </xdr:to>
    <xdr:sp macro="" textlink="">
      <xdr:nvSpPr>
        <xdr:cNvPr id="86" name="楕円 85"/>
        <xdr:cNvSpPr/>
      </xdr:nvSpPr>
      <xdr:spPr>
        <a:xfrm>
          <a:off x="1968500" y="5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49865</xdr:rowOff>
    </xdr:from>
    <xdr:ext cx="469744" cy="259045"/>
    <xdr:sp macro="" textlink="">
      <xdr:nvSpPr>
        <xdr:cNvPr id="87" name="テキスト ボックス 86"/>
        <xdr:cNvSpPr txBox="1"/>
      </xdr:nvSpPr>
      <xdr:spPr>
        <a:xfrm>
          <a:off x="1784428" y="570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59944</xdr:rowOff>
    </xdr:from>
    <xdr:to>
      <xdr:col>6</xdr:col>
      <xdr:colOff>38100</xdr:colOff>
      <xdr:row>34</xdr:row>
      <xdr:rowOff>161544</xdr:rowOff>
    </xdr:to>
    <xdr:sp macro="" textlink="">
      <xdr:nvSpPr>
        <xdr:cNvPr id="88" name="楕円 87"/>
        <xdr:cNvSpPr/>
      </xdr:nvSpPr>
      <xdr:spPr>
        <a:xfrm>
          <a:off x="1079500" y="588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6621</xdr:rowOff>
    </xdr:from>
    <xdr:ext cx="469744" cy="259045"/>
    <xdr:sp macro="" textlink="">
      <xdr:nvSpPr>
        <xdr:cNvPr id="89" name="テキスト ボックス 88"/>
        <xdr:cNvSpPr txBox="1"/>
      </xdr:nvSpPr>
      <xdr:spPr>
        <a:xfrm>
          <a:off x="895428" y="566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5366</xdr:rowOff>
    </xdr:from>
    <xdr:to>
      <xdr:col>24</xdr:col>
      <xdr:colOff>63500</xdr:colOff>
      <xdr:row>58</xdr:row>
      <xdr:rowOff>39984</xdr:rowOff>
    </xdr:to>
    <xdr:cxnSp macro="">
      <xdr:nvCxnSpPr>
        <xdr:cNvPr id="118" name="直線コネクタ 117"/>
        <xdr:cNvCxnSpPr/>
      </xdr:nvCxnSpPr>
      <xdr:spPr>
        <a:xfrm flipV="1">
          <a:off x="3797300" y="9949466"/>
          <a:ext cx="838200" cy="3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26431</xdr:rowOff>
    </xdr:from>
    <xdr:to>
      <xdr:col>19</xdr:col>
      <xdr:colOff>177800</xdr:colOff>
      <xdr:row>58</xdr:row>
      <xdr:rowOff>39984</xdr:rowOff>
    </xdr:to>
    <xdr:cxnSp macro="">
      <xdr:nvCxnSpPr>
        <xdr:cNvPr id="121" name="直線コネクタ 120"/>
        <xdr:cNvCxnSpPr/>
      </xdr:nvCxnSpPr>
      <xdr:spPr>
        <a:xfrm>
          <a:off x="2908300" y="9970531"/>
          <a:ext cx="8890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92960</xdr:rowOff>
    </xdr:from>
    <xdr:to>
      <xdr:col>15</xdr:col>
      <xdr:colOff>50800</xdr:colOff>
      <xdr:row>58</xdr:row>
      <xdr:rowOff>26431</xdr:rowOff>
    </xdr:to>
    <xdr:cxnSp macro="">
      <xdr:nvCxnSpPr>
        <xdr:cNvPr id="124" name="直線コネクタ 123"/>
        <xdr:cNvCxnSpPr/>
      </xdr:nvCxnSpPr>
      <xdr:spPr>
        <a:xfrm>
          <a:off x="2019300" y="9865610"/>
          <a:ext cx="889000" cy="10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92960</xdr:rowOff>
    </xdr:from>
    <xdr:to>
      <xdr:col>10</xdr:col>
      <xdr:colOff>114300</xdr:colOff>
      <xdr:row>58</xdr:row>
      <xdr:rowOff>76688</xdr:rowOff>
    </xdr:to>
    <xdr:cxnSp macro="">
      <xdr:nvCxnSpPr>
        <xdr:cNvPr id="127" name="直線コネクタ 126"/>
        <xdr:cNvCxnSpPr/>
      </xdr:nvCxnSpPr>
      <xdr:spPr>
        <a:xfrm flipV="1">
          <a:off x="1130300" y="9865610"/>
          <a:ext cx="889000" cy="15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126016</xdr:rowOff>
    </xdr:from>
    <xdr:to>
      <xdr:col>24</xdr:col>
      <xdr:colOff>114300</xdr:colOff>
      <xdr:row>58</xdr:row>
      <xdr:rowOff>56166</xdr:rowOff>
    </xdr:to>
    <xdr:sp macro="" textlink="">
      <xdr:nvSpPr>
        <xdr:cNvPr id="137" name="楕円 136"/>
        <xdr:cNvSpPr/>
      </xdr:nvSpPr>
      <xdr:spPr>
        <a:xfrm>
          <a:off x="4584700" y="98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148893</xdr:rowOff>
    </xdr:from>
    <xdr:ext cx="599010" cy="259045"/>
    <xdr:sp macro="" textlink="">
      <xdr:nvSpPr>
        <xdr:cNvPr id="138" name="総務費該当値テキスト"/>
        <xdr:cNvSpPr txBox="1"/>
      </xdr:nvSpPr>
      <xdr:spPr>
        <a:xfrm>
          <a:off x="4686300" y="975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160634</xdr:rowOff>
    </xdr:from>
    <xdr:to>
      <xdr:col>20</xdr:col>
      <xdr:colOff>38100</xdr:colOff>
      <xdr:row>58</xdr:row>
      <xdr:rowOff>90784</xdr:rowOff>
    </xdr:to>
    <xdr:sp macro="" textlink="">
      <xdr:nvSpPr>
        <xdr:cNvPr id="139" name="楕円 138"/>
        <xdr:cNvSpPr/>
      </xdr:nvSpPr>
      <xdr:spPr>
        <a:xfrm>
          <a:off x="3746500" y="993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107311</xdr:rowOff>
    </xdr:from>
    <xdr:ext cx="599010" cy="259045"/>
    <xdr:sp macro="" textlink="">
      <xdr:nvSpPr>
        <xdr:cNvPr id="140" name="テキスト ボックス 139"/>
        <xdr:cNvSpPr txBox="1"/>
      </xdr:nvSpPr>
      <xdr:spPr>
        <a:xfrm>
          <a:off x="3497795" y="970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147081</xdr:rowOff>
    </xdr:from>
    <xdr:to>
      <xdr:col>15</xdr:col>
      <xdr:colOff>101600</xdr:colOff>
      <xdr:row>58</xdr:row>
      <xdr:rowOff>77231</xdr:rowOff>
    </xdr:to>
    <xdr:sp macro="" textlink="">
      <xdr:nvSpPr>
        <xdr:cNvPr id="141" name="楕円 140"/>
        <xdr:cNvSpPr/>
      </xdr:nvSpPr>
      <xdr:spPr>
        <a:xfrm>
          <a:off x="2857500" y="991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93758</xdr:rowOff>
    </xdr:from>
    <xdr:ext cx="599010" cy="259045"/>
    <xdr:sp macro="" textlink="">
      <xdr:nvSpPr>
        <xdr:cNvPr id="142" name="テキスト ボックス 141"/>
        <xdr:cNvSpPr txBox="1"/>
      </xdr:nvSpPr>
      <xdr:spPr>
        <a:xfrm>
          <a:off x="2608795" y="969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42160</xdr:rowOff>
    </xdr:from>
    <xdr:to>
      <xdr:col>10</xdr:col>
      <xdr:colOff>165100</xdr:colOff>
      <xdr:row>57</xdr:row>
      <xdr:rowOff>143760</xdr:rowOff>
    </xdr:to>
    <xdr:sp macro="" textlink="">
      <xdr:nvSpPr>
        <xdr:cNvPr id="143" name="楕円 142"/>
        <xdr:cNvSpPr/>
      </xdr:nvSpPr>
      <xdr:spPr>
        <a:xfrm>
          <a:off x="1968500" y="981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160287</xdr:rowOff>
    </xdr:from>
    <xdr:ext cx="599010" cy="259045"/>
    <xdr:sp macro="" textlink="">
      <xdr:nvSpPr>
        <xdr:cNvPr id="144" name="テキスト ボックス 143"/>
        <xdr:cNvSpPr txBox="1"/>
      </xdr:nvSpPr>
      <xdr:spPr>
        <a:xfrm>
          <a:off x="1719795" y="959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25888</xdr:rowOff>
    </xdr:from>
    <xdr:to>
      <xdr:col>6</xdr:col>
      <xdr:colOff>38100</xdr:colOff>
      <xdr:row>58</xdr:row>
      <xdr:rowOff>127488</xdr:rowOff>
    </xdr:to>
    <xdr:sp macro="" textlink="">
      <xdr:nvSpPr>
        <xdr:cNvPr id="145" name="楕円 144"/>
        <xdr:cNvSpPr/>
      </xdr:nvSpPr>
      <xdr:spPr>
        <a:xfrm>
          <a:off x="1079500" y="996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144015</xdr:rowOff>
    </xdr:from>
    <xdr:ext cx="599010" cy="259045"/>
    <xdr:sp macro="" textlink="">
      <xdr:nvSpPr>
        <xdr:cNvPr id="146" name="テキスト ボックス 145"/>
        <xdr:cNvSpPr txBox="1"/>
      </xdr:nvSpPr>
      <xdr:spPr>
        <a:xfrm>
          <a:off x="830795" y="9745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144734</xdr:rowOff>
    </xdr:from>
    <xdr:to>
      <xdr:col>24</xdr:col>
      <xdr:colOff>63500</xdr:colOff>
      <xdr:row>76</xdr:row>
      <xdr:rowOff>23969</xdr:rowOff>
    </xdr:to>
    <xdr:cxnSp macro="">
      <xdr:nvCxnSpPr>
        <xdr:cNvPr id="174" name="直線コネクタ 173"/>
        <xdr:cNvCxnSpPr/>
      </xdr:nvCxnSpPr>
      <xdr:spPr>
        <a:xfrm>
          <a:off x="3797300" y="13003484"/>
          <a:ext cx="838200" cy="5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144734</xdr:rowOff>
    </xdr:from>
    <xdr:to>
      <xdr:col>19</xdr:col>
      <xdr:colOff>177800</xdr:colOff>
      <xdr:row>76</xdr:row>
      <xdr:rowOff>7350</xdr:rowOff>
    </xdr:to>
    <xdr:cxnSp macro="">
      <xdr:nvCxnSpPr>
        <xdr:cNvPr id="177" name="直線コネクタ 176"/>
        <xdr:cNvCxnSpPr/>
      </xdr:nvCxnSpPr>
      <xdr:spPr>
        <a:xfrm flipV="1">
          <a:off x="2908300" y="13003484"/>
          <a:ext cx="889000" cy="3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7350</xdr:rowOff>
    </xdr:from>
    <xdr:to>
      <xdr:col>15</xdr:col>
      <xdr:colOff>50800</xdr:colOff>
      <xdr:row>76</xdr:row>
      <xdr:rowOff>128544</xdr:rowOff>
    </xdr:to>
    <xdr:cxnSp macro="">
      <xdr:nvCxnSpPr>
        <xdr:cNvPr id="180" name="直線コネクタ 179"/>
        <xdr:cNvCxnSpPr/>
      </xdr:nvCxnSpPr>
      <xdr:spPr>
        <a:xfrm flipV="1">
          <a:off x="2019300" y="13037550"/>
          <a:ext cx="889000" cy="1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128544</xdr:rowOff>
    </xdr:from>
    <xdr:to>
      <xdr:col>10</xdr:col>
      <xdr:colOff>114300</xdr:colOff>
      <xdr:row>76</xdr:row>
      <xdr:rowOff>162610</xdr:rowOff>
    </xdr:to>
    <xdr:cxnSp macro="">
      <xdr:nvCxnSpPr>
        <xdr:cNvPr id="183" name="直線コネクタ 182"/>
        <xdr:cNvCxnSpPr/>
      </xdr:nvCxnSpPr>
      <xdr:spPr>
        <a:xfrm flipV="1">
          <a:off x="1130300" y="13158744"/>
          <a:ext cx="889000" cy="3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144619</xdr:rowOff>
    </xdr:from>
    <xdr:to>
      <xdr:col>24</xdr:col>
      <xdr:colOff>114300</xdr:colOff>
      <xdr:row>76</xdr:row>
      <xdr:rowOff>74769</xdr:rowOff>
    </xdr:to>
    <xdr:sp macro="" textlink="">
      <xdr:nvSpPr>
        <xdr:cNvPr id="193" name="楕円 192"/>
        <xdr:cNvSpPr/>
      </xdr:nvSpPr>
      <xdr:spPr>
        <a:xfrm>
          <a:off x="4584700" y="1300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123046</xdr:rowOff>
    </xdr:from>
    <xdr:ext cx="599010" cy="259045"/>
    <xdr:sp macro="" textlink="">
      <xdr:nvSpPr>
        <xdr:cNvPr id="194" name="民生費該当値テキスト"/>
        <xdr:cNvSpPr txBox="1"/>
      </xdr:nvSpPr>
      <xdr:spPr>
        <a:xfrm>
          <a:off x="4686300" y="1298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93934</xdr:rowOff>
    </xdr:from>
    <xdr:to>
      <xdr:col>20</xdr:col>
      <xdr:colOff>38100</xdr:colOff>
      <xdr:row>76</xdr:row>
      <xdr:rowOff>24084</xdr:rowOff>
    </xdr:to>
    <xdr:sp macro="" textlink="">
      <xdr:nvSpPr>
        <xdr:cNvPr id="195" name="楕円 194"/>
        <xdr:cNvSpPr/>
      </xdr:nvSpPr>
      <xdr:spPr>
        <a:xfrm>
          <a:off x="3746500" y="1295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40611</xdr:rowOff>
    </xdr:from>
    <xdr:ext cx="599010" cy="259045"/>
    <xdr:sp macro="" textlink="">
      <xdr:nvSpPr>
        <xdr:cNvPr id="196" name="テキスト ボックス 195"/>
        <xdr:cNvSpPr txBox="1"/>
      </xdr:nvSpPr>
      <xdr:spPr>
        <a:xfrm>
          <a:off x="3497795" y="1272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128000</xdr:rowOff>
    </xdr:from>
    <xdr:to>
      <xdr:col>15</xdr:col>
      <xdr:colOff>101600</xdr:colOff>
      <xdr:row>76</xdr:row>
      <xdr:rowOff>58150</xdr:rowOff>
    </xdr:to>
    <xdr:sp macro="" textlink="">
      <xdr:nvSpPr>
        <xdr:cNvPr id="197" name="楕円 196"/>
        <xdr:cNvSpPr/>
      </xdr:nvSpPr>
      <xdr:spPr>
        <a:xfrm>
          <a:off x="2857500" y="1298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49277</xdr:rowOff>
    </xdr:from>
    <xdr:ext cx="599010" cy="259045"/>
    <xdr:sp macro="" textlink="">
      <xdr:nvSpPr>
        <xdr:cNvPr id="198" name="テキスト ボックス 197"/>
        <xdr:cNvSpPr txBox="1"/>
      </xdr:nvSpPr>
      <xdr:spPr>
        <a:xfrm>
          <a:off x="2608795" y="1307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77744</xdr:rowOff>
    </xdr:from>
    <xdr:to>
      <xdr:col>10</xdr:col>
      <xdr:colOff>165100</xdr:colOff>
      <xdr:row>77</xdr:row>
      <xdr:rowOff>7894</xdr:rowOff>
    </xdr:to>
    <xdr:sp macro="" textlink="">
      <xdr:nvSpPr>
        <xdr:cNvPr id="199" name="楕円 198"/>
        <xdr:cNvSpPr/>
      </xdr:nvSpPr>
      <xdr:spPr>
        <a:xfrm>
          <a:off x="1968500" y="1310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170471</xdr:rowOff>
    </xdr:from>
    <xdr:ext cx="599010" cy="259045"/>
    <xdr:sp macro="" textlink="">
      <xdr:nvSpPr>
        <xdr:cNvPr id="200" name="テキスト ボックス 199"/>
        <xdr:cNvSpPr txBox="1"/>
      </xdr:nvSpPr>
      <xdr:spPr>
        <a:xfrm>
          <a:off x="1719795" y="1320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111810</xdr:rowOff>
    </xdr:from>
    <xdr:to>
      <xdr:col>6</xdr:col>
      <xdr:colOff>38100</xdr:colOff>
      <xdr:row>77</xdr:row>
      <xdr:rowOff>41960</xdr:rowOff>
    </xdr:to>
    <xdr:sp macro="" textlink="">
      <xdr:nvSpPr>
        <xdr:cNvPr id="201" name="楕円 200"/>
        <xdr:cNvSpPr/>
      </xdr:nvSpPr>
      <xdr:spPr>
        <a:xfrm>
          <a:off x="1079500" y="1314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33087</xdr:rowOff>
    </xdr:from>
    <xdr:ext cx="599010" cy="259045"/>
    <xdr:sp macro="" textlink="">
      <xdr:nvSpPr>
        <xdr:cNvPr id="202" name="テキスト ボックス 201"/>
        <xdr:cNvSpPr txBox="1"/>
      </xdr:nvSpPr>
      <xdr:spPr>
        <a:xfrm>
          <a:off x="830795" y="1323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46779</xdr:rowOff>
    </xdr:from>
    <xdr:to>
      <xdr:col>24</xdr:col>
      <xdr:colOff>63500</xdr:colOff>
      <xdr:row>96</xdr:row>
      <xdr:rowOff>93518</xdr:rowOff>
    </xdr:to>
    <xdr:cxnSp macro="">
      <xdr:nvCxnSpPr>
        <xdr:cNvPr id="229" name="直線コネクタ 228"/>
        <xdr:cNvCxnSpPr/>
      </xdr:nvCxnSpPr>
      <xdr:spPr>
        <a:xfrm flipV="1">
          <a:off x="3797300" y="16505979"/>
          <a:ext cx="838200" cy="4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93518</xdr:rowOff>
    </xdr:from>
    <xdr:to>
      <xdr:col>19</xdr:col>
      <xdr:colOff>177800</xdr:colOff>
      <xdr:row>96</xdr:row>
      <xdr:rowOff>104902</xdr:rowOff>
    </xdr:to>
    <xdr:cxnSp macro="">
      <xdr:nvCxnSpPr>
        <xdr:cNvPr id="232" name="直線コネクタ 231"/>
        <xdr:cNvCxnSpPr/>
      </xdr:nvCxnSpPr>
      <xdr:spPr>
        <a:xfrm flipV="1">
          <a:off x="2908300" y="16552718"/>
          <a:ext cx="8890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104902</xdr:rowOff>
    </xdr:from>
    <xdr:to>
      <xdr:col>15</xdr:col>
      <xdr:colOff>50800</xdr:colOff>
      <xdr:row>96</xdr:row>
      <xdr:rowOff>170593</xdr:rowOff>
    </xdr:to>
    <xdr:cxnSp macro="">
      <xdr:nvCxnSpPr>
        <xdr:cNvPr id="235" name="直線コネクタ 234"/>
        <xdr:cNvCxnSpPr/>
      </xdr:nvCxnSpPr>
      <xdr:spPr>
        <a:xfrm flipV="1">
          <a:off x="2019300" y="16564102"/>
          <a:ext cx="889000" cy="6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168019</xdr:rowOff>
    </xdr:from>
    <xdr:to>
      <xdr:col>10</xdr:col>
      <xdr:colOff>114300</xdr:colOff>
      <xdr:row>96</xdr:row>
      <xdr:rowOff>170593</xdr:rowOff>
    </xdr:to>
    <xdr:cxnSp macro="">
      <xdr:nvCxnSpPr>
        <xdr:cNvPr id="238" name="直線コネクタ 237"/>
        <xdr:cNvCxnSpPr/>
      </xdr:nvCxnSpPr>
      <xdr:spPr>
        <a:xfrm>
          <a:off x="1130300" y="16627219"/>
          <a:ext cx="889000" cy="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167429</xdr:rowOff>
    </xdr:from>
    <xdr:to>
      <xdr:col>24</xdr:col>
      <xdr:colOff>114300</xdr:colOff>
      <xdr:row>96</xdr:row>
      <xdr:rowOff>97579</xdr:rowOff>
    </xdr:to>
    <xdr:sp macro="" textlink="">
      <xdr:nvSpPr>
        <xdr:cNvPr id="248" name="楕円 247"/>
        <xdr:cNvSpPr/>
      </xdr:nvSpPr>
      <xdr:spPr>
        <a:xfrm>
          <a:off x="4584700" y="1645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18856</xdr:rowOff>
    </xdr:from>
    <xdr:ext cx="534377" cy="259045"/>
    <xdr:sp macro="" textlink="">
      <xdr:nvSpPr>
        <xdr:cNvPr id="249" name="衛生費該当値テキスト"/>
        <xdr:cNvSpPr txBox="1"/>
      </xdr:nvSpPr>
      <xdr:spPr>
        <a:xfrm>
          <a:off x="4686300" y="1630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42718</xdr:rowOff>
    </xdr:from>
    <xdr:to>
      <xdr:col>20</xdr:col>
      <xdr:colOff>38100</xdr:colOff>
      <xdr:row>96</xdr:row>
      <xdr:rowOff>144318</xdr:rowOff>
    </xdr:to>
    <xdr:sp macro="" textlink="">
      <xdr:nvSpPr>
        <xdr:cNvPr id="250" name="楕円 249"/>
        <xdr:cNvSpPr/>
      </xdr:nvSpPr>
      <xdr:spPr>
        <a:xfrm>
          <a:off x="3746500" y="165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160845</xdr:rowOff>
    </xdr:from>
    <xdr:ext cx="534377" cy="259045"/>
    <xdr:sp macro="" textlink="">
      <xdr:nvSpPr>
        <xdr:cNvPr id="251" name="テキスト ボックス 250"/>
        <xdr:cNvSpPr txBox="1"/>
      </xdr:nvSpPr>
      <xdr:spPr>
        <a:xfrm>
          <a:off x="3530111" y="1627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54102</xdr:rowOff>
    </xdr:from>
    <xdr:to>
      <xdr:col>15</xdr:col>
      <xdr:colOff>101600</xdr:colOff>
      <xdr:row>96</xdr:row>
      <xdr:rowOff>155702</xdr:rowOff>
    </xdr:to>
    <xdr:sp macro="" textlink="">
      <xdr:nvSpPr>
        <xdr:cNvPr id="252" name="楕円 251"/>
        <xdr:cNvSpPr/>
      </xdr:nvSpPr>
      <xdr:spPr>
        <a:xfrm>
          <a:off x="2857500" y="1651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779</xdr:rowOff>
    </xdr:from>
    <xdr:ext cx="534377" cy="259045"/>
    <xdr:sp macro="" textlink="">
      <xdr:nvSpPr>
        <xdr:cNvPr id="253" name="テキスト ボックス 252"/>
        <xdr:cNvSpPr txBox="1"/>
      </xdr:nvSpPr>
      <xdr:spPr>
        <a:xfrm>
          <a:off x="2641111" y="1628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119793</xdr:rowOff>
    </xdr:from>
    <xdr:to>
      <xdr:col>10</xdr:col>
      <xdr:colOff>165100</xdr:colOff>
      <xdr:row>97</xdr:row>
      <xdr:rowOff>49943</xdr:rowOff>
    </xdr:to>
    <xdr:sp macro="" textlink="">
      <xdr:nvSpPr>
        <xdr:cNvPr id="254" name="楕円 253"/>
        <xdr:cNvSpPr/>
      </xdr:nvSpPr>
      <xdr:spPr>
        <a:xfrm>
          <a:off x="1968500" y="1657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66470</xdr:rowOff>
    </xdr:from>
    <xdr:ext cx="534377" cy="259045"/>
    <xdr:sp macro="" textlink="">
      <xdr:nvSpPr>
        <xdr:cNvPr id="255" name="テキスト ボックス 254"/>
        <xdr:cNvSpPr txBox="1"/>
      </xdr:nvSpPr>
      <xdr:spPr>
        <a:xfrm>
          <a:off x="1752111" y="1635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117219</xdr:rowOff>
    </xdr:from>
    <xdr:to>
      <xdr:col>6</xdr:col>
      <xdr:colOff>38100</xdr:colOff>
      <xdr:row>97</xdr:row>
      <xdr:rowOff>47369</xdr:rowOff>
    </xdr:to>
    <xdr:sp macro="" textlink="">
      <xdr:nvSpPr>
        <xdr:cNvPr id="256" name="楕円 255"/>
        <xdr:cNvSpPr/>
      </xdr:nvSpPr>
      <xdr:spPr>
        <a:xfrm>
          <a:off x="1079500" y="1657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63896</xdr:rowOff>
    </xdr:from>
    <xdr:ext cx="534377" cy="259045"/>
    <xdr:sp macro="" textlink="">
      <xdr:nvSpPr>
        <xdr:cNvPr id="257" name="テキスト ボックス 256"/>
        <xdr:cNvSpPr txBox="1"/>
      </xdr:nvSpPr>
      <xdr:spPr>
        <a:xfrm>
          <a:off x="863111" y="1635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170071</xdr:rowOff>
    </xdr:from>
    <xdr:to>
      <xdr:col>55</xdr:col>
      <xdr:colOff>0</xdr:colOff>
      <xdr:row>36</xdr:row>
      <xdr:rowOff>11357</xdr:rowOff>
    </xdr:to>
    <xdr:cxnSp macro="">
      <xdr:nvCxnSpPr>
        <xdr:cNvPr id="288" name="直線コネクタ 287"/>
        <xdr:cNvCxnSpPr/>
      </xdr:nvCxnSpPr>
      <xdr:spPr>
        <a:xfrm>
          <a:off x="9639300" y="5999371"/>
          <a:ext cx="838200" cy="18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170071</xdr:rowOff>
    </xdr:from>
    <xdr:to>
      <xdr:col>50</xdr:col>
      <xdr:colOff>114300</xdr:colOff>
      <xdr:row>35</xdr:row>
      <xdr:rowOff>50546</xdr:rowOff>
    </xdr:to>
    <xdr:cxnSp macro="">
      <xdr:nvCxnSpPr>
        <xdr:cNvPr id="291" name="直線コネクタ 290"/>
        <xdr:cNvCxnSpPr/>
      </xdr:nvCxnSpPr>
      <xdr:spPr>
        <a:xfrm flipV="1">
          <a:off x="8750300" y="5999371"/>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50546</xdr:rowOff>
    </xdr:from>
    <xdr:to>
      <xdr:col>45</xdr:col>
      <xdr:colOff>177800</xdr:colOff>
      <xdr:row>35</xdr:row>
      <xdr:rowOff>125331</xdr:rowOff>
    </xdr:to>
    <xdr:cxnSp macro="">
      <xdr:nvCxnSpPr>
        <xdr:cNvPr id="294" name="直線コネクタ 293"/>
        <xdr:cNvCxnSpPr/>
      </xdr:nvCxnSpPr>
      <xdr:spPr>
        <a:xfrm flipV="1">
          <a:off x="7861300" y="6051296"/>
          <a:ext cx="889000" cy="7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125331</xdr:rowOff>
    </xdr:from>
    <xdr:to>
      <xdr:col>41</xdr:col>
      <xdr:colOff>50800</xdr:colOff>
      <xdr:row>35</xdr:row>
      <xdr:rowOff>150150</xdr:rowOff>
    </xdr:to>
    <xdr:cxnSp macro="">
      <xdr:nvCxnSpPr>
        <xdr:cNvPr id="297" name="直線コネクタ 296"/>
        <xdr:cNvCxnSpPr/>
      </xdr:nvCxnSpPr>
      <xdr:spPr>
        <a:xfrm flipV="1">
          <a:off x="6972300" y="6126081"/>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132007</xdr:rowOff>
    </xdr:from>
    <xdr:to>
      <xdr:col>55</xdr:col>
      <xdr:colOff>50800</xdr:colOff>
      <xdr:row>36</xdr:row>
      <xdr:rowOff>62157</xdr:rowOff>
    </xdr:to>
    <xdr:sp macro="" textlink="">
      <xdr:nvSpPr>
        <xdr:cNvPr id="307" name="楕円 306"/>
        <xdr:cNvSpPr/>
      </xdr:nvSpPr>
      <xdr:spPr>
        <a:xfrm>
          <a:off x="10426700" y="61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154884</xdr:rowOff>
    </xdr:from>
    <xdr:ext cx="469744" cy="259045"/>
    <xdr:sp macro="" textlink="">
      <xdr:nvSpPr>
        <xdr:cNvPr id="308" name="労働費該当値テキスト"/>
        <xdr:cNvSpPr txBox="1"/>
      </xdr:nvSpPr>
      <xdr:spPr>
        <a:xfrm>
          <a:off x="10528300" y="598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119271</xdr:rowOff>
    </xdr:from>
    <xdr:to>
      <xdr:col>50</xdr:col>
      <xdr:colOff>165100</xdr:colOff>
      <xdr:row>35</xdr:row>
      <xdr:rowOff>49421</xdr:rowOff>
    </xdr:to>
    <xdr:sp macro="" textlink="">
      <xdr:nvSpPr>
        <xdr:cNvPr id="309" name="楕円 308"/>
        <xdr:cNvSpPr/>
      </xdr:nvSpPr>
      <xdr:spPr>
        <a:xfrm>
          <a:off x="9588500" y="594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65948</xdr:rowOff>
    </xdr:from>
    <xdr:ext cx="469744" cy="259045"/>
    <xdr:sp macro="" textlink="">
      <xdr:nvSpPr>
        <xdr:cNvPr id="310" name="テキスト ボックス 309"/>
        <xdr:cNvSpPr txBox="1"/>
      </xdr:nvSpPr>
      <xdr:spPr>
        <a:xfrm>
          <a:off x="9404428" y="572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171196</xdr:rowOff>
    </xdr:from>
    <xdr:to>
      <xdr:col>46</xdr:col>
      <xdr:colOff>38100</xdr:colOff>
      <xdr:row>35</xdr:row>
      <xdr:rowOff>101346</xdr:rowOff>
    </xdr:to>
    <xdr:sp macro="" textlink="">
      <xdr:nvSpPr>
        <xdr:cNvPr id="311" name="楕円 310"/>
        <xdr:cNvSpPr/>
      </xdr:nvSpPr>
      <xdr:spPr>
        <a:xfrm>
          <a:off x="8699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117873</xdr:rowOff>
    </xdr:from>
    <xdr:ext cx="469744" cy="259045"/>
    <xdr:sp macro="" textlink="">
      <xdr:nvSpPr>
        <xdr:cNvPr id="312" name="テキスト ボックス 311"/>
        <xdr:cNvSpPr txBox="1"/>
      </xdr:nvSpPr>
      <xdr:spPr>
        <a:xfrm>
          <a:off x="8515428"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74531</xdr:rowOff>
    </xdr:from>
    <xdr:to>
      <xdr:col>41</xdr:col>
      <xdr:colOff>101600</xdr:colOff>
      <xdr:row>36</xdr:row>
      <xdr:rowOff>4681</xdr:rowOff>
    </xdr:to>
    <xdr:sp macro="" textlink="">
      <xdr:nvSpPr>
        <xdr:cNvPr id="313" name="楕円 312"/>
        <xdr:cNvSpPr/>
      </xdr:nvSpPr>
      <xdr:spPr>
        <a:xfrm>
          <a:off x="7810500" y="60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21208</xdr:rowOff>
    </xdr:from>
    <xdr:ext cx="469744" cy="259045"/>
    <xdr:sp macro="" textlink="">
      <xdr:nvSpPr>
        <xdr:cNvPr id="314" name="テキスト ボックス 313"/>
        <xdr:cNvSpPr txBox="1"/>
      </xdr:nvSpPr>
      <xdr:spPr>
        <a:xfrm>
          <a:off x="7626428" y="585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99350</xdr:rowOff>
    </xdr:from>
    <xdr:to>
      <xdr:col>36</xdr:col>
      <xdr:colOff>165100</xdr:colOff>
      <xdr:row>36</xdr:row>
      <xdr:rowOff>29500</xdr:rowOff>
    </xdr:to>
    <xdr:sp macro="" textlink="">
      <xdr:nvSpPr>
        <xdr:cNvPr id="315" name="楕円 314"/>
        <xdr:cNvSpPr/>
      </xdr:nvSpPr>
      <xdr:spPr>
        <a:xfrm>
          <a:off x="6921500" y="61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46027</xdr:rowOff>
    </xdr:from>
    <xdr:ext cx="469744" cy="259045"/>
    <xdr:sp macro="" textlink="">
      <xdr:nvSpPr>
        <xdr:cNvPr id="316" name="テキスト ボックス 315"/>
        <xdr:cNvSpPr txBox="1"/>
      </xdr:nvSpPr>
      <xdr:spPr>
        <a:xfrm>
          <a:off x="6737428" y="58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17986</xdr:rowOff>
    </xdr:from>
    <xdr:to>
      <xdr:col>55</xdr:col>
      <xdr:colOff>0</xdr:colOff>
      <xdr:row>57</xdr:row>
      <xdr:rowOff>49899</xdr:rowOff>
    </xdr:to>
    <xdr:cxnSp macro="">
      <xdr:nvCxnSpPr>
        <xdr:cNvPr id="345" name="直線コネクタ 344"/>
        <xdr:cNvCxnSpPr/>
      </xdr:nvCxnSpPr>
      <xdr:spPr>
        <a:xfrm flipV="1">
          <a:off x="9639300" y="9790636"/>
          <a:ext cx="838200" cy="3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49899</xdr:rowOff>
    </xdr:from>
    <xdr:to>
      <xdr:col>50</xdr:col>
      <xdr:colOff>114300</xdr:colOff>
      <xdr:row>57</xdr:row>
      <xdr:rowOff>95146</xdr:rowOff>
    </xdr:to>
    <xdr:cxnSp macro="">
      <xdr:nvCxnSpPr>
        <xdr:cNvPr id="348" name="直線コネクタ 347"/>
        <xdr:cNvCxnSpPr/>
      </xdr:nvCxnSpPr>
      <xdr:spPr>
        <a:xfrm flipV="1">
          <a:off x="8750300" y="9822549"/>
          <a:ext cx="889000" cy="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95146</xdr:rowOff>
    </xdr:from>
    <xdr:to>
      <xdr:col>45</xdr:col>
      <xdr:colOff>177800</xdr:colOff>
      <xdr:row>57</xdr:row>
      <xdr:rowOff>108062</xdr:rowOff>
    </xdr:to>
    <xdr:cxnSp macro="">
      <xdr:nvCxnSpPr>
        <xdr:cNvPr id="351" name="直線コネクタ 350"/>
        <xdr:cNvCxnSpPr/>
      </xdr:nvCxnSpPr>
      <xdr:spPr>
        <a:xfrm flipV="1">
          <a:off x="7861300" y="9867796"/>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108062</xdr:rowOff>
    </xdr:from>
    <xdr:to>
      <xdr:col>41</xdr:col>
      <xdr:colOff>50800</xdr:colOff>
      <xdr:row>57</xdr:row>
      <xdr:rowOff>142298</xdr:rowOff>
    </xdr:to>
    <xdr:cxnSp macro="">
      <xdr:nvCxnSpPr>
        <xdr:cNvPr id="354" name="直線コネクタ 353"/>
        <xdr:cNvCxnSpPr/>
      </xdr:nvCxnSpPr>
      <xdr:spPr>
        <a:xfrm flipV="1">
          <a:off x="6972300" y="9880712"/>
          <a:ext cx="889000" cy="3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138636</xdr:rowOff>
    </xdr:from>
    <xdr:to>
      <xdr:col>55</xdr:col>
      <xdr:colOff>50800</xdr:colOff>
      <xdr:row>57</xdr:row>
      <xdr:rowOff>68786</xdr:rowOff>
    </xdr:to>
    <xdr:sp macro="" textlink="">
      <xdr:nvSpPr>
        <xdr:cNvPr id="364" name="楕円 363"/>
        <xdr:cNvSpPr/>
      </xdr:nvSpPr>
      <xdr:spPr>
        <a:xfrm>
          <a:off x="10426700" y="973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161513</xdr:rowOff>
    </xdr:from>
    <xdr:ext cx="534377" cy="259045"/>
    <xdr:sp macro="" textlink="">
      <xdr:nvSpPr>
        <xdr:cNvPr id="365" name="農林水産業費該当値テキスト"/>
        <xdr:cNvSpPr txBox="1"/>
      </xdr:nvSpPr>
      <xdr:spPr>
        <a:xfrm>
          <a:off x="10528300" y="959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170549</xdr:rowOff>
    </xdr:from>
    <xdr:to>
      <xdr:col>50</xdr:col>
      <xdr:colOff>165100</xdr:colOff>
      <xdr:row>57</xdr:row>
      <xdr:rowOff>100699</xdr:rowOff>
    </xdr:to>
    <xdr:sp macro="" textlink="">
      <xdr:nvSpPr>
        <xdr:cNvPr id="366" name="楕円 365"/>
        <xdr:cNvSpPr/>
      </xdr:nvSpPr>
      <xdr:spPr>
        <a:xfrm>
          <a:off x="9588500" y="977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117226</xdr:rowOff>
    </xdr:from>
    <xdr:ext cx="534377" cy="259045"/>
    <xdr:sp macro="" textlink="">
      <xdr:nvSpPr>
        <xdr:cNvPr id="367" name="テキスト ボックス 366"/>
        <xdr:cNvSpPr txBox="1"/>
      </xdr:nvSpPr>
      <xdr:spPr>
        <a:xfrm>
          <a:off x="9372111" y="954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44346</xdr:rowOff>
    </xdr:from>
    <xdr:to>
      <xdr:col>46</xdr:col>
      <xdr:colOff>38100</xdr:colOff>
      <xdr:row>57</xdr:row>
      <xdr:rowOff>145946</xdr:rowOff>
    </xdr:to>
    <xdr:sp macro="" textlink="">
      <xdr:nvSpPr>
        <xdr:cNvPr id="368" name="楕円 367"/>
        <xdr:cNvSpPr/>
      </xdr:nvSpPr>
      <xdr:spPr>
        <a:xfrm>
          <a:off x="8699500" y="981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137073</xdr:rowOff>
    </xdr:from>
    <xdr:ext cx="534377" cy="259045"/>
    <xdr:sp macro="" textlink="">
      <xdr:nvSpPr>
        <xdr:cNvPr id="369" name="テキスト ボックス 368"/>
        <xdr:cNvSpPr txBox="1"/>
      </xdr:nvSpPr>
      <xdr:spPr>
        <a:xfrm>
          <a:off x="8483111" y="990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57262</xdr:rowOff>
    </xdr:from>
    <xdr:to>
      <xdr:col>41</xdr:col>
      <xdr:colOff>101600</xdr:colOff>
      <xdr:row>57</xdr:row>
      <xdr:rowOff>158862</xdr:rowOff>
    </xdr:to>
    <xdr:sp macro="" textlink="">
      <xdr:nvSpPr>
        <xdr:cNvPr id="370" name="楕円 369"/>
        <xdr:cNvSpPr/>
      </xdr:nvSpPr>
      <xdr:spPr>
        <a:xfrm>
          <a:off x="7810500" y="98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149989</xdr:rowOff>
    </xdr:from>
    <xdr:ext cx="534377" cy="259045"/>
    <xdr:sp macro="" textlink="">
      <xdr:nvSpPr>
        <xdr:cNvPr id="371" name="テキスト ボックス 370"/>
        <xdr:cNvSpPr txBox="1"/>
      </xdr:nvSpPr>
      <xdr:spPr>
        <a:xfrm>
          <a:off x="7594111" y="99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91498</xdr:rowOff>
    </xdr:from>
    <xdr:to>
      <xdr:col>36</xdr:col>
      <xdr:colOff>165100</xdr:colOff>
      <xdr:row>58</xdr:row>
      <xdr:rowOff>21648</xdr:rowOff>
    </xdr:to>
    <xdr:sp macro="" textlink="">
      <xdr:nvSpPr>
        <xdr:cNvPr id="372" name="楕円 371"/>
        <xdr:cNvSpPr/>
      </xdr:nvSpPr>
      <xdr:spPr>
        <a:xfrm>
          <a:off x="6921500" y="98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12775</xdr:rowOff>
    </xdr:from>
    <xdr:ext cx="534377" cy="259045"/>
    <xdr:sp macro="" textlink="">
      <xdr:nvSpPr>
        <xdr:cNvPr id="373" name="テキスト ボックス 372"/>
        <xdr:cNvSpPr txBox="1"/>
      </xdr:nvSpPr>
      <xdr:spPr>
        <a:xfrm>
          <a:off x="6705111" y="995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10399</xdr:rowOff>
    </xdr:from>
    <xdr:to>
      <xdr:col>55</xdr:col>
      <xdr:colOff>0</xdr:colOff>
      <xdr:row>78</xdr:row>
      <xdr:rowOff>34133</xdr:rowOff>
    </xdr:to>
    <xdr:cxnSp macro="">
      <xdr:nvCxnSpPr>
        <xdr:cNvPr id="400" name="直線コネクタ 399"/>
        <xdr:cNvCxnSpPr/>
      </xdr:nvCxnSpPr>
      <xdr:spPr>
        <a:xfrm flipV="1">
          <a:off x="9639300" y="13383499"/>
          <a:ext cx="838200" cy="2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80237</xdr:rowOff>
    </xdr:from>
    <xdr:to>
      <xdr:col>50</xdr:col>
      <xdr:colOff>114300</xdr:colOff>
      <xdr:row>78</xdr:row>
      <xdr:rowOff>34133</xdr:rowOff>
    </xdr:to>
    <xdr:cxnSp macro="">
      <xdr:nvCxnSpPr>
        <xdr:cNvPr id="403" name="直線コネクタ 402"/>
        <xdr:cNvCxnSpPr/>
      </xdr:nvCxnSpPr>
      <xdr:spPr>
        <a:xfrm>
          <a:off x="8750300" y="13281887"/>
          <a:ext cx="889000" cy="12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80237</xdr:rowOff>
    </xdr:from>
    <xdr:to>
      <xdr:col>45</xdr:col>
      <xdr:colOff>177800</xdr:colOff>
      <xdr:row>77</xdr:row>
      <xdr:rowOff>136308</xdr:rowOff>
    </xdr:to>
    <xdr:cxnSp macro="">
      <xdr:nvCxnSpPr>
        <xdr:cNvPr id="406" name="直線コネクタ 405"/>
        <xdr:cNvCxnSpPr/>
      </xdr:nvCxnSpPr>
      <xdr:spPr>
        <a:xfrm flipV="1">
          <a:off x="7861300" y="13281887"/>
          <a:ext cx="889000" cy="5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136308</xdr:rowOff>
    </xdr:from>
    <xdr:to>
      <xdr:col>41</xdr:col>
      <xdr:colOff>50800</xdr:colOff>
      <xdr:row>78</xdr:row>
      <xdr:rowOff>49152</xdr:rowOff>
    </xdr:to>
    <xdr:cxnSp macro="">
      <xdr:nvCxnSpPr>
        <xdr:cNvPr id="409" name="直線コネクタ 408"/>
        <xdr:cNvCxnSpPr/>
      </xdr:nvCxnSpPr>
      <xdr:spPr>
        <a:xfrm flipV="1">
          <a:off x="6972300" y="13337958"/>
          <a:ext cx="889000" cy="8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131049</xdr:rowOff>
    </xdr:from>
    <xdr:to>
      <xdr:col>55</xdr:col>
      <xdr:colOff>50800</xdr:colOff>
      <xdr:row>78</xdr:row>
      <xdr:rowOff>61199</xdr:rowOff>
    </xdr:to>
    <xdr:sp macro="" textlink="">
      <xdr:nvSpPr>
        <xdr:cNvPr id="419" name="楕円 418"/>
        <xdr:cNvSpPr/>
      </xdr:nvSpPr>
      <xdr:spPr>
        <a:xfrm>
          <a:off x="10426700" y="1333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90426</xdr:rowOff>
    </xdr:from>
    <xdr:ext cx="534377" cy="259045"/>
    <xdr:sp macro="" textlink="">
      <xdr:nvSpPr>
        <xdr:cNvPr id="420" name="商工費該当値テキスト"/>
        <xdr:cNvSpPr txBox="1"/>
      </xdr:nvSpPr>
      <xdr:spPr>
        <a:xfrm>
          <a:off x="10528300" y="1312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154783</xdr:rowOff>
    </xdr:from>
    <xdr:to>
      <xdr:col>50</xdr:col>
      <xdr:colOff>165100</xdr:colOff>
      <xdr:row>78</xdr:row>
      <xdr:rowOff>84933</xdr:rowOff>
    </xdr:to>
    <xdr:sp macro="" textlink="">
      <xdr:nvSpPr>
        <xdr:cNvPr id="421" name="楕円 420"/>
        <xdr:cNvSpPr/>
      </xdr:nvSpPr>
      <xdr:spPr>
        <a:xfrm>
          <a:off x="9588500" y="133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76060</xdr:rowOff>
    </xdr:from>
    <xdr:ext cx="534377" cy="259045"/>
    <xdr:sp macro="" textlink="">
      <xdr:nvSpPr>
        <xdr:cNvPr id="422" name="テキスト ボックス 421"/>
        <xdr:cNvSpPr txBox="1"/>
      </xdr:nvSpPr>
      <xdr:spPr>
        <a:xfrm>
          <a:off x="9372111" y="1344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29437</xdr:rowOff>
    </xdr:from>
    <xdr:to>
      <xdr:col>46</xdr:col>
      <xdr:colOff>38100</xdr:colOff>
      <xdr:row>77</xdr:row>
      <xdr:rowOff>131037</xdr:rowOff>
    </xdr:to>
    <xdr:sp macro="" textlink="">
      <xdr:nvSpPr>
        <xdr:cNvPr id="423" name="楕円 422"/>
        <xdr:cNvSpPr/>
      </xdr:nvSpPr>
      <xdr:spPr>
        <a:xfrm>
          <a:off x="8699500" y="1323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147564</xdr:rowOff>
    </xdr:from>
    <xdr:ext cx="534377" cy="259045"/>
    <xdr:sp macro="" textlink="">
      <xdr:nvSpPr>
        <xdr:cNvPr id="424" name="テキスト ボックス 423"/>
        <xdr:cNvSpPr txBox="1"/>
      </xdr:nvSpPr>
      <xdr:spPr>
        <a:xfrm>
          <a:off x="8483111" y="1300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85508</xdr:rowOff>
    </xdr:from>
    <xdr:to>
      <xdr:col>41</xdr:col>
      <xdr:colOff>101600</xdr:colOff>
      <xdr:row>78</xdr:row>
      <xdr:rowOff>15658</xdr:rowOff>
    </xdr:to>
    <xdr:sp macro="" textlink="">
      <xdr:nvSpPr>
        <xdr:cNvPr id="425" name="楕円 424"/>
        <xdr:cNvSpPr/>
      </xdr:nvSpPr>
      <xdr:spPr>
        <a:xfrm>
          <a:off x="7810500" y="132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32185</xdr:rowOff>
    </xdr:from>
    <xdr:ext cx="534377" cy="259045"/>
    <xdr:sp macro="" textlink="">
      <xdr:nvSpPr>
        <xdr:cNvPr id="426" name="テキスト ボックス 425"/>
        <xdr:cNvSpPr txBox="1"/>
      </xdr:nvSpPr>
      <xdr:spPr>
        <a:xfrm>
          <a:off x="7594111" y="1306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169802</xdr:rowOff>
    </xdr:from>
    <xdr:to>
      <xdr:col>36</xdr:col>
      <xdr:colOff>165100</xdr:colOff>
      <xdr:row>78</xdr:row>
      <xdr:rowOff>99952</xdr:rowOff>
    </xdr:to>
    <xdr:sp macro="" textlink="">
      <xdr:nvSpPr>
        <xdr:cNvPr id="427" name="楕円 426"/>
        <xdr:cNvSpPr/>
      </xdr:nvSpPr>
      <xdr:spPr>
        <a:xfrm>
          <a:off x="6921500" y="1337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91079</xdr:rowOff>
    </xdr:from>
    <xdr:ext cx="534377" cy="259045"/>
    <xdr:sp macro="" textlink="">
      <xdr:nvSpPr>
        <xdr:cNvPr id="428" name="テキスト ボックス 427"/>
        <xdr:cNvSpPr txBox="1"/>
      </xdr:nvSpPr>
      <xdr:spPr>
        <a:xfrm>
          <a:off x="6705111" y="1346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86154</xdr:rowOff>
    </xdr:from>
    <xdr:to>
      <xdr:col>55</xdr:col>
      <xdr:colOff>0</xdr:colOff>
      <xdr:row>93</xdr:row>
      <xdr:rowOff>114599</xdr:rowOff>
    </xdr:to>
    <xdr:cxnSp macro="">
      <xdr:nvCxnSpPr>
        <xdr:cNvPr id="457" name="直線コネクタ 456"/>
        <xdr:cNvCxnSpPr/>
      </xdr:nvCxnSpPr>
      <xdr:spPr>
        <a:xfrm flipV="1">
          <a:off x="9639300" y="15859554"/>
          <a:ext cx="838200" cy="19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114599</xdr:rowOff>
    </xdr:from>
    <xdr:to>
      <xdr:col>50</xdr:col>
      <xdr:colOff>114300</xdr:colOff>
      <xdr:row>94</xdr:row>
      <xdr:rowOff>146321</xdr:rowOff>
    </xdr:to>
    <xdr:cxnSp macro="">
      <xdr:nvCxnSpPr>
        <xdr:cNvPr id="460" name="直線コネクタ 459"/>
        <xdr:cNvCxnSpPr/>
      </xdr:nvCxnSpPr>
      <xdr:spPr>
        <a:xfrm flipV="1">
          <a:off x="8750300" y="16059449"/>
          <a:ext cx="889000" cy="20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146321</xdr:rowOff>
    </xdr:from>
    <xdr:to>
      <xdr:col>45</xdr:col>
      <xdr:colOff>177800</xdr:colOff>
      <xdr:row>95</xdr:row>
      <xdr:rowOff>113647</xdr:rowOff>
    </xdr:to>
    <xdr:cxnSp macro="">
      <xdr:nvCxnSpPr>
        <xdr:cNvPr id="463" name="直線コネクタ 462"/>
        <xdr:cNvCxnSpPr/>
      </xdr:nvCxnSpPr>
      <xdr:spPr>
        <a:xfrm flipV="1">
          <a:off x="7861300" y="16262621"/>
          <a:ext cx="889000" cy="13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113647</xdr:rowOff>
    </xdr:from>
    <xdr:to>
      <xdr:col>41</xdr:col>
      <xdr:colOff>50800</xdr:colOff>
      <xdr:row>95</xdr:row>
      <xdr:rowOff>139464</xdr:rowOff>
    </xdr:to>
    <xdr:cxnSp macro="">
      <xdr:nvCxnSpPr>
        <xdr:cNvPr id="466" name="直線コネクタ 465"/>
        <xdr:cNvCxnSpPr/>
      </xdr:nvCxnSpPr>
      <xdr:spPr>
        <a:xfrm flipV="1">
          <a:off x="6972300" y="16401397"/>
          <a:ext cx="889000" cy="2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35354</xdr:rowOff>
    </xdr:from>
    <xdr:to>
      <xdr:col>55</xdr:col>
      <xdr:colOff>50800</xdr:colOff>
      <xdr:row>92</xdr:row>
      <xdr:rowOff>136954</xdr:rowOff>
    </xdr:to>
    <xdr:sp macro="" textlink="">
      <xdr:nvSpPr>
        <xdr:cNvPr id="476" name="楕円 475"/>
        <xdr:cNvSpPr/>
      </xdr:nvSpPr>
      <xdr:spPr>
        <a:xfrm>
          <a:off x="10426700" y="1580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58231</xdr:rowOff>
    </xdr:from>
    <xdr:ext cx="599010" cy="259045"/>
    <xdr:sp macro="" textlink="">
      <xdr:nvSpPr>
        <xdr:cNvPr id="477" name="土木費該当値テキスト"/>
        <xdr:cNvSpPr txBox="1"/>
      </xdr:nvSpPr>
      <xdr:spPr>
        <a:xfrm>
          <a:off x="10528300" y="1566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63799</xdr:rowOff>
    </xdr:from>
    <xdr:to>
      <xdr:col>50</xdr:col>
      <xdr:colOff>165100</xdr:colOff>
      <xdr:row>93</xdr:row>
      <xdr:rowOff>165399</xdr:rowOff>
    </xdr:to>
    <xdr:sp macro="" textlink="">
      <xdr:nvSpPr>
        <xdr:cNvPr id="478" name="楕円 477"/>
        <xdr:cNvSpPr/>
      </xdr:nvSpPr>
      <xdr:spPr>
        <a:xfrm>
          <a:off x="9588500" y="160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10476</xdr:rowOff>
    </xdr:from>
    <xdr:ext cx="599010" cy="259045"/>
    <xdr:sp macro="" textlink="">
      <xdr:nvSpPr>
        <xdr:cNvPr id="479" name="テキスト ボックス 478"/>
        <xdr:cNvSpPr txBox="1"/>
      </xdr:nvSpPr>
      <xdr:spPr>
        <a:xfrm>
          <a:off x="9339795" y="1578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95521</xdr:rowOff>
    </xdr:from>
    <xdr:to>
      <xdr:col>46</xdr:col>
      <xdr:colOff>38100</xdr:colOff>
      <xdr:row>95</xdr:row>
      <xdr:rowOff>25671</xdr:rowOff>
    </xdr:to>
    <xdr:sp macro="" textlink="">
      <xdr:nvSpPr>
        <xdr:cNvPr id="480" name="楕円 479"/>
        <xdr:cNvSpPr/>
      </xdr:nvSpPr>
      <xdr:spPr>
        <a:xfrm>
          <a:off x="8699500" y="1621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42198</xdr:rowOff>
    </xdr:from>
    <xdr:ext cx="534377" cy="259045"/>
    <xdr:sp macro="" textlink="">
      <xdr:nvSpPr>
        <xdr:cNvPr id="481" name="テキスト ボックス 480"/>
        <xdr:cNvSpPr txBox="1"/>
      </xdr:nvSpPr>
      <xdr:spPr>
        <a:xfrm>
          <a:off x="8483111" y="1598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62847</xdr:rowOff>
    </xdr:from>
    <xdr:to>
      <xdr:col>41</xdr:col>
      <xdr:colOff>101600</xdr:colOff>
      <xdr:row>95</xdr:row>
      <xdr:rowOff>164447</xdr:rowOff>
    </xdr:to>
    <xdr:sp macro="" textlink="">
      <xdr:nvSpPr>
        <xdr:cNvPr id="482" name="楕円 481"/>
        <xdr:cNvSpPr/>
      </xdr:nvSpPr>
      <xdr:spPr>
        <a:xfrm>
          <a:off x="7810500" y="163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9524</xdr:rowOff>
    </xdr:from>
    <xdr:ext cx="534377" cy="259045"/>
    <xdr:sp macro="" textlink="">
      <xdr:nvSpPr>
        <xdr:cNvPr id="483" name="テキスト ボックス 482"/>
        <xdr:cNvSpPr txBox="1"/>
      </xdr:nvSpPr>
      <xdr:spPr>
        <a:xfrm>
          <a:off x="7594111" y="1612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88664</xdr:rowOff>
    </xdr:from>
    <xdr:to>
      <xdr:col>36</xdr:col>
      <xdr:colOff>165100</xdr:colOff>
      <xdr:row>96</xdr:row>
      <xdr:rowOff>18814</xdr:rowOff>
    </xdr:to>
    <xdr:sp macro="" textlink="">
      <xdr:nvSpPr>
        <xdr:cNvPr id="484" name="楕円 483"/>
        <xdr:cNvSpPr/>
      </xdr:nvSpPr>
      <xdr:spPr>
        <a:xfrm>
          <a:off x="6921500" y="1637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35341</xdr:rowOff>
    </xdr:from>
    <xdr:ext cx="534377" cy="259045"/>
    <xdr:sp macro="" textlink="">
      <xdr:nvSpPr>
        <xdr:cNvPr id="485" name="テキスト ボックス 484"/>
        <xdr:cNvSpPr txBox="1"/>
      </xdr:nvSpPr>
      <xdr:spPr>
        <a:xfrm>
          <a:off x="6705111" y="1615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103101</xdr:rowOff>
    </xdr:from>
    <xdr:to>
      <xdr:col>85</xdr:col>
      <xdr:colOff>127000</xdr:colOff>
      <xdr:row>33</xdr:row>
      <xdr:rowOff>80721</xdr:rowOff>
    </xdr:to>
    <xdr:cxnSp macro="">
      <xdr:nvCxnSpPr>
        <xdr:cNvPr id="512" name="直線コネクタ 511"/>
        <xdr:cNvCxnSpPr/>
      </xdr:nvCxnSpPr>
      <xdr:spPr>
        <a:xfrm flipV="1">
          <a:off x="15481300" y="5589501"/>
          <a:ext cx="838200" cy="14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80721</xdr:rowOff>
    </xdr:from>
    <xdr:to>
      <xdr:col>81</xdr:col>
      <xdr:colOff>50800</xdr:colOff>
      <xdr:row>34</xdr:row>
      <xdr:rowOff>121984</xdr:rowOff>
    </xdr:to>
    <xdr:cxnSp macro="">
      <xdr:nvCxnSpPr>
        <xdr:cNvPr id="515" name="直線コネクタ 514"/>
        <xdr:cNvCxnSpPr/>
      </xdr:nvCxnSpPr>
      <xdr:spPr>
        <a:xfrm flipV="1">
          <a:off x="14592300" y="5738571"/>
          <a:ext cx="889000" cy="2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39299</xdr:rowOff>
    </xdr:from>
    <xdr:to>
      <xdr:col>76</xdr:col>
      <xdr:colOff>114300</xdr:colOff>
      <xdr:row>34</xdr:row>
      <xdr:rowOff>121984</xdr:rowOff>
    </xdr:to>
    <xdr:cxnSp macro="">
      <xdr:nvCxnSpPr>
        <xdr:cNvPr id="518" name="直線コネクタ 517"/>
        <xdr:cNvCxnSpPr/>
      </xdr:nvCxnSpPr>
      <xdr:spPr>
        <a:xfrm>
          <a:off x="13703300" y="5868599"/>
          <a:ext cx="889000" cy="8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39299</xdr:rowOff>
    </xdr:from>
    <xdr:to>
      <xdr:col>71</xdr:col>
      <xdr:colOff>177800</xdr:colOff>
      <xdr:row>34</xdr:row>
      <xdr:rowOff>159040</xdr:rowOff>
    </xdr:to>
    <xdr:cxnSp macro="">
      <xdr:nvCxnSpPr>
        <xdr:cNvPr id="521" name="直線コネクタ 520"/>
        <xdr:cNvCxnSpPr/>
      </xdr:nvCxnSpPr>
      <xdr:spPr>
        <a:xfrm flipV="1">
          <a:off x="12814300" y="5868599"/>
          <a:ext cx="889000" cy="1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52301</xdr:rowOff>
    </xdr:from>
    <xdr:to>
      <xdr:col>85</xdr:col>
      <xdr:colOff>177800</xdr:colOff>
      <xdr:row>32</xdr:row>
      <xdr:rowOff>153901</xdr:rowOff>
    </xdr:to>
    <xdr:sp macro="" textlink="">
      <xdr:nvSpPr>
        <xdr:cNvPr id="531" name="楕円 530"/>
        <xdr:cNvSpPr/>
      </xdr:nvSpPr>
      <xdr:spPr>
        <a:xfrm>
          <a:off x="16268700" y="553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75178</xdr:rowOff>
    </xdr:from>
    <xdr:ext cx="534377" cy="259045"/>
    <xdr:sp macro="" textlink="">
      <xdr:nvSpPr>
        <xdr:cNvPr id="532" name="消防費該当値テキスト"/>
        <xdr:cNvSpPr txBox="1"/>
      </xdr:nvSpPr>
      <xdr:spPr>
        <a:xfrm>
          <a:off x="16370300" y="539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29921</xdr:rowOff>
    </xdr:from>
    <xdr:to>
      <xdr:col>81</xdr:col>
      <xdr:colOff>101600</xdr:colOff>
      <xdr:row>33</xdr:row>
      <xdr:rowOff>131521</xdr:rowOff>
    </xdr:to>
    <xdr:sp macro="" textlink="">
      <xdr:nvSpPr>
        <xdr:cNvPr id="533" name="楕円 532"/>
        <xdr:cNvSpPr/>
      </xdr:nvSpPr>
      <xdr:spPr>
        <a:xfrm>
          <a:off x="15430500" y="568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148048</xdr:rowOff>
    </xdr:from>
    <xdr:ext cx="534377" cy="259045"/>
    <xdr:sp macro="" textlink="">
      <xdr:nvSpPr>
        <xdr:cNvPr id="534" name="テキスト ボックス 533"/>
        <xdr:cNvSpPr txBox="1"/>
      </xdr:nvSpPr>
      <xdr:spPr>
        <a:xfrm>
          <a:off x="15214111" y="5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71184</xdr:rowOff>
    </xdr:from>
    <xdr:to>
      <xdr:col>76</xdr:col>
      <xdr:colOff>165100</xdr:colOff>
      <xdr:row>35</xdr:row>
      <xdr:rowOff>1334</xdr:rowOff>
    </xdr:to>
    <xdr:sp macro="" textlink="">
      <xdr:nvSpPr>
        <xdr:cNvPr id="535" name="楕円 534"/>
        <xdr:cNvSpPr/>
      </xdr:nvSpPr>
      <xdr:spPr>
        <a:xfrm>
          <a:off x="14541500" y="59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17861</xdr:rowOff>
    </xdr:from>
    <xdr:ext cx="534377" cy="259045"/>
    <xdr:sp macro="" textlink="">
      <xdr:nvSpPr>
        <xdr:cNvPr id="536" name="テキスト ボックス 535"/>
        <xdr:cNvSpPr txBox="1"/>
      </xdr:nvSpPr>
      <xdr:spPr>
        <a:xfrm>
          <a:off x="14325111" y="567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159949</xdr:rowOff>
    </xdr:from>
    <xdr:to>
      <xdr:col>72</xdr:col>
      <xdr:colOff>38100</xdr:colOff>
      <xdr:row>34</xdr:row>
      <xdr:rowOff>90099</xdr:rowOff>
    </xdr:to>
    <xdr:sp macro="" textlink="">
      <xdr:nvSpPr>
        <xdr:cNvPr id="537" name="楕円 536"/>
        <xdr:cNvSpPr/>
      </xdr:nvSpPr>
      <xdr:spPr>
        <a:xfrm>
          <a:off x="13652500" y="581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106626</xdr:rowOff>
    </xdr:from>
    <xdr:ext cx="534377" cy="259045"/>
    <xdr:sp macro="" textlink="">
      <xdr:nvSpPr>
        <xdr:cNvPr id="538" name="テキスト ボックス 537"/>
        <xdr:cNvSpPr txBox="1"/>
      </xdr:nvSpPr>
      <xdr:spPr>
        <a:xfrm>
          <a:off x="13436111" y="559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108240</xdr:rowOff>
    </xdr:from>
    <xdr:to>
      <xdr:col>67</xdr:col>
      <xdr:colOff>101600</xdr:colOff>
      <xdr:row>35</xdr:row>
      <xdr:rowOff>38390</xdr:rowOff>
    </xdr:to>
    <xdr:sp macro="" textlink="">
      <xdr:nvSpPr>
        <xdr:cNvPr id="539" name="楕円 538"/>
        <xdr:cNvSpPr/>
      </xdr:nvSpPr>
      <xdr:spPr>
        <a:xfrm>
          <a:off x="12763500" y="59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54917</xdr:rowOff>
    </xdr:from>
    <xdr:ext cx="534377" cy="259045"/>
    <xdr:sp macro="" textlink="">
      <xdr:nvSpPr>
        <xdr:cNvPr id="540" name="テキスト ボックス 539"/>
        <xdr:cNvSpPr txBox="1"/>
      </xdr:nvSpPr>
      <xdr:spPr>
        <a:xfrm>
          <a:off x="12547111" y="571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55132</xdr:rowOff>
    </xdr:from>
    <xdr:to>
      <xdr:col>85</xdr:col>
      <xdr:colOff>127000</xdr:colOff>
      <xdr:row>55</xdr:row>
      <xdr:rowOff>98027</xdr:rowOff>
    </xdr:to>
    <xdr:cxnSp macro="">
      <xdr:nvCxnSpPr>
        <xdr:cNvPr id="567" name="直線コネクタ 566"/>
        <xdr:cNvCxnSpPr/>
      </xdr:nvCxnSpPr>
      <xdr:spPr>
        <a:xfrm>
          <a:off x="15481300" y="9484882"/>
          <a:ext cx="838200" cy="4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55132</xdr:rowOff>
    </xdr:from>
    <xdr:to>
      <xdr:col>81</xdr:col>
      <xdr:colOff>50800</xdr:colOff>
      <xdr:row>55</xdr:row>
      <xdr:rowOff>146124</xdr:rowOff>
    </xdr:to>
    <xdr:cxnSp macro="">
      <xdr:nvCxnSpPr>
        <xdr:cNvPr id="570" name="直線コネクタ 569"/>
        <xdr:cNvCxnSpPr/>
      </xdr:nvCxnSpPr>
      <xdr:spPr>
        <a:xfrm flipV="1">
          <a:off x="14592300" y="9484882"/>
          <a:ext cx="889000" cy="9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111294</xdr:rowOff>
    </xdr:from>
    <xdr:to>
      <xdr:col>76</xdr:col>
      <xdr:colOff>114300</xdr:colOff>
      <xdr:row>55</xdr:row>
      <xdr:rowOff>146124</xdr:rowOff>
    </xdr:to>
    <xdr:cxnSp macro="">
      <xdr:nvCxnSpPr>
        <xdr:cNvPr id="573" name="直線コネクタ 572"/>
        <xdr:cNvCxnSpPr/>
      </xdr:nvCxnSpPr>
      <xdr:spPr>
        <a:xfrm>
          <a:off x="13703300" y="9198144"/>
          <a:ext cx="889000" cy="37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111294</xdr:rowOff>
    </xdr:from>
    <xdr:to>
      <xdr:col>71</xdr:col>
      <xdr:colOff>177800</xdr:colOff>
      <xdr:row>55</xdr:row>
      <xdr:rowOff>64953</xdr:rowOff>
    </xdr:to>
    <xdr:cxnSp macro="">
      <xdr:nvCxnSpPr>
        <xdr:cNvPr id="576" name="直線コネクタ 575"/>
        <xdr:cNvCxnSpPr/>
      </xdr:nvCxnSpPr>
      <xdr:spPr>
        <a:xfrm flipV="1">
          <a:off x="12814300" y="9198144"/>
          <a:ext cx="889000" cy="29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47227</xdr:rowOff>
    </xdr:from>
    <xdr:to>
      <xdr:col>85</xdr:col>
      <xdr:colOff>177800</xdr:colOff>
      <xdr:row>55</xdr:row>
      <xdr:rowOff>148827</xdr:rowOff>
    </xdr:to>
    <xdr:sp macro="" textlink="">
      <xdr:nvSpPr>
        <xdr:cNvPr id="586" name="楕円 585"/>
        <xdr:cNvSpPr/>
      </xdr:nvSpPr>
      <xdr:spPr>
        <a:xfrm>
          <a:off x="16268700" y="947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70104</xdr:rowOff>
    </xdr:from>
    <xdr:ext cx="599010" cy="259045"/>
    <xdr:sp macro="" textlink="">
      <xdr:nvSpPr>
        <xdr:cNvPr id="587" name="教育費該当値テキスト"/>
        <xdr:cNvSpPr txBox="1"/>
      </xdr:nvSpPr>
      <xdr:spPr>
        <a:xfrm>
          <a:off x="16370300" y="932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4332</xdr:rowOff>
    </xdr:from>
    <xdr:to>
      <xdr:col>81</xdr:col>
      <xdr:colOff>101600</xdr:colOff>
      <xdr:row>55</xdr:row>
      <xdr:rowOff>105932</xdr:rowOff>
    </xdr:to>
    <xdr:sp macro="" textlink="">
      <xdr:nvSpPr>
        <xdr:cNvPr id="588" name="楕円 587"/>
        <xdr:cNvSpPr/>
      </xdr:nvSpPr>
      <xdr:spPr>
        <a:xfrm>
          <a:off x="15430500" y="94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122459</xdr:rowOff>
    </xdr:from>
    <xdr:ext cx="599010" cy="259045"/>
    <xdr:sp macro="" textlink="">
      <xdr:nvSpPr>
        <xdr:cNvPr id="589" name="テキスト ボックス 588"/>
        <xdr:cNvSpPr txBox="1"/>
      </xdr:nvSpPr>
      <xdr:spPr>
        <a:xfrm>
          <a:off x="15181795" y="920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95324</xdr:rowOff>
    </xdr:from>
    <xdr:to>
      <xdr:col>76</xdr:col>
      <xdr:colOff>165100</xdr:colOff>
      <xdr:row>56</xdr:row>
      <xdr:rowOff>25474</xdr:rowOff>
    </xdr:to>
    <xdr:sp macro="" textlink="">
      <xdr:nvSpPr>
        <xdr:cNvPr id="590" name="楕円 589"/>
        <xdr:cNvSpPr/>
      </xdr:nvSpPr>
      <xdr:spPr>
        <a:xfrm>
          <a:off x="14541500" y="952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42001</xdr:rowOff>
    </xdr:from>
    <xdr:ext cx="599010" cy="259045"/>
    <xdr:sp macro="" textlink="">
      <xdr:nvSpPr>
        <xdr:cNvPr id="591" name="テキスト ボックス 590"/>
        <xdr:cNvSpPr txBox="1"/>
      </xdr:nvSpPr>
      <xdr:spPr>
        <a:xfrm>
          <a:off x="14292795" y="930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60494</xdr:rowOff>
    </xdr:from>
    <xdr:to>
      <xdr:col>72</xdr:col>
      <xdr:colOff>38100</xdr:colOff>
      <xdr:row>53</xdr:row>
      <xdr:rowOff>162094</xdr:rowOff>
    </xdr:to>
    <xdr:sp macro="" textlink="">
      <xdr:nvSpPr>
        <xdr:cNvPr id="592" name="楕円 591"/>
        <xdr:cNvSpPr/>
      </xdr:nvSpPr>
      <xdr:spPr>
        <a:xfrm>
          <a:off x="13652500" y="914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7171</xdr:rowOff>
    </xdr:from>
    <xdr:ext cx="599010" cy="259045"/>
    <xdr:sp macro="" textlink="">
      <xdr:nvSpPr>
        <xdr:cNvPr id="593" name="テキスト ボックス 592"/>
        <xdr:cNvSpPr txBox="1"/>
      </xdr:nvSpPr>
      <xdr:spPr>
        <a:xfrm>
          <a:off x="13403795" y="892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14153</xdr:rowOff>
    </xdr:from>
    <xdr:to>
      <xdr:col>67</xdr:col>
      <xdr:colOff>101600</xdr:colOff>
      <xdr:row>55</xdr:row>
      <xdr:rowOff>115753</xdr:rowOff>
    </xdr:to>
    <xdr:sp macro="" textlink="">
      <xdr:nvSpPr>
        <xdr:cNvPr id="594" name="楕円 593"/>
        <xdr:cNvSpPr/>
      </xdr:nvSpPr>
      <xdr:spPr>
        <a:xfrm>
          <a:off x="12763500" y="944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132280</xdr:rowOff>
    </xdr:from>
    <xdr:ext cx="599010" cy="259045"/>
    <xdr:sp macro="" textlink="">
      <xdr:nvSpPr>
        <xdr:cNvPr id="595" name="テキスト ボックス 594"/>
        <xdr:cNvSpPr txBox="1"/>
      </xdr:nvSpPr>
      <xdr:spPr>
        <a:xfrm>
          <a:off x="12514795" y="921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169163</xdr:rowOff>
    </xdr:from>
    <xdr:to>
      <xdr:col>85</xdr:col>
      <xdr:colOff>127000</xdr:colOff>
      <xdr:row>78</xdr:row>
      <xdr:rowOff>132981</xdr:rowOff>
    </xdr:to>
    <xdr:cxnSp macro="">
      <xdr:nvCxnSpPr>
        <xdr:cNvPr id="624" name="直線コネクタ 623"/>
        <xdr:cNvCxnSpPr/>
      </xdr:nvCxnSpPr>
      <xdr:spPr>
        <a:xfrm>
          <a:off x="15481300" y="13199363"/>
          <a:ext cx="838200" cy="30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50521</xdr:rowOff>
    </xdr:from>
    <xdr:to>
      <xdr:col>81</xdr:col>
      <xdr:colOff>50800</xdr:colOff>
      <xdr:row>76</xdr:row>
      <xdr:rowOff>169163</xdr:rowOff>
    </xdr:to>
    <xdr:cxnSp macro="">
      <xdr:nvCxnSpPr>
        <xdr:cNvPr id="627" name="直線コネクタ 626"/>
        <xdr:cNvCxnSpPr/>
      </xdr:nvCxnSpPr>
      <xdr:spPr>
        <a:xfrm>
          <a:off x="14592300" y="12909271"/>
          <a:ext cx="889000" cy="29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21869</xdr:rowOff>
    </xdr:from>
    <xdr:to>
      <xdr:col>76</xdr:col>
      <xdr:colOff>114300</xdr:colOff>
      <xdr:row>75</xdr:row>
      <xdr:rowOff>50521</xdr:rowOff>
    </xdr:to>
    <xdr:cxnSp macro="">
      <xdr:nvCxnSpPr>
        <xdr:cNvPr id="630" name="直線コネクタ 629"/>
        <xdr:cNvCxnSpPr/>
      </xdr:nvCxnSpPr>
      <xdr:spPr>
        <a:xfrm>
          <a:off x="13703300" y="12880619"/>
          <a:ext cx="889000" cy="2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157049</xdr:rowOff>
    </xdr:from>
    <xdr:to>
      <xdr:col>71</xdr:col>
      <xdr:colOff>177800</xdr:colOff>
      <xdr:row>75</xdr:row>
      <xdr:rowOff>21869</xdr:rowOff>
    </xdr:to>
    <xdr:cxnSp macro="">
      <xdr:nvCxnSpPr>
        <xdr:cNvPr id="633" name="直線コネクタ 632"/>
        <xdr:cNvCxnSpPr/>
      </xdr:nvCxnSpPr>
      <xdr:spPr>
        <a:xfrm>
          <a:off x="12814300" y="12672899"/>
          <a:ext cx="889000" cy="20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82181</xdr:rowOff>
    </xdr:from>
    <xdr:to>
      <xdr:col>85</xdr:col>
      <xdr:colOff>177800</xdr:colOff>
      <xdr:row>79</xdr:row>
      <xdr:rowOff>12331</xdr:rowOff>
    </xdr:to>
    <xdr:sp macro="" textlink="">
      <xdr:nvSpPr>
        <xdr:cNvPr id="643" name="楕円 642"/>
        <xdr:cNvSpPr/>
      </xdr:nvSpPr>
      <xdr:spPr>
        <a:xfrm>
          <a:off x="16268700" y="134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44644</xdr:rowOff>
    </xdr:from>
    <xdr:ext cx="469744" cy="259045"/>
    <xdr:sp macro="" textlink="">
      <xdr:nvSpPr>
        <xdr:cNvPr id="644" name="災害復旧費該当値テキスト"/>
        <xdr:cNvSpPr txBox="1"/>
      </xdr:nvSpPr>
      <xdr:spPr>
        <a:xfrm>
          <a:off x="16370300" y="134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118363</xdr:rowOff>
    </xdr:from>
    <xdr:to>
      <xdr:col>81</xdr:col>
      <xdr:colOff>101600</xdr:colOff>
      <xdr:row>77</xdr:row>
      <xdr:rowOff>48513</xdr:rowOff>
    </xdr:to>
    <xdr:sp macro="" textlink="">
      <xdr:nvSpPr>
        <xdr:cNvPr id="645" name="楕円 644"/>
        <xdr:cNvSpPr/>
      </xdr:nvSpPr>
      <xdr:spPr>
        <a:xfrm>
          <a:off x="15430500" y="1314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65041</xdr:rowOff>
    </xdr:from>
    <xdr:ext cx="534377" cy="259045"/>
    <xdr:sp macro="" textlink="">
      <xdr:nvSpPr>
        <xdr:cNvPr id="646" name="テキスト ボックス 645"/>
        <xdr:cNvSpPr txBox="1"/>
      </xdr:nvSpPr>
      <xdr:spPr>
        <a:xfrm>
          <a:off x="15214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171171</xdr:rowOff>
    </xdr:from>
    <xdr:to>
      <xdr:col>76</xdr:col>
      <xdr:colOff>165100</xdr:colOff>
      <xdr:row>75</xdr:row>
      <xdr:rowOff>101321</xdr:rowOff>
    </xdr:to>
    <xdr:sp macro="" textlink="">
      <xdr:nvSpPr>
        <xdr:cNvPr id="647" name="楕円 646"/>
        <xdr:cNvSpPr/>
      </xdr:nvSpPr>
      <xdr:spPr>
        <a:xfrm>
          <a:off x="14541500" y="128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117848</xdr:rowOff>
    </xdr:from>
    <xdr:ext cx="534377" cy="259045"/>
    <xdr:sp macro="" textlink="">
      <xdr:nvSpPr>
        <xdr:cNvPr id="648" name="テキスト ボックス 647"/>
        <xdr:cNvSpPr txBox="1"/>
      </xdr:nvSpPr>
      <xdr:spPr>
        <a:xfrm>
          <a:off x="14325111" y="1263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142519</xdr:rowOff>
    </xdr:from>
    <xdr:to>
      <xdr:col>72</xdr:col>
      <xdr:colOff>38100</xdr:colOff>
      <xdr:row>75</xdr:row>
      <xdr:rowOff>72669</xdr:rowOff>
    </xdr:to>
    <xdr:sp macro="" textlink="">
      <xdr:nvSpPr>
        <xdr:cNvPr id="649" name="楕円 648"/>
        <xdr:cNvSpPr/>
      </xdr:nvSpPr>
      <xdr:spPr>
        <a:xfrm>
          <a:off x="13652500" y="128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89196</xdr:rowOff>
    </xdr:from>
    <xdr:ext cx="534377" cy="259045"/>
    <xdr:sp macro="" textlink="">
      <xdr:nvSpPr>
        <xdr:cNvPr id="650" name="テキスト ボックス 649"/>
        <xdr:cNvSpPr txBox="1"/>
      </xdr:nvSpPr>
      <xdr:spPr>
        <a:xfrm>
          <a:off x="13436111" y="1260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106249</xdr:rowOff>
    </xdr:from>
    <xdr:to>
      <xdr:col>67</xdr:col>
      <xdr:colOff>101600</xdr:colOff>
      <xdr:row>74</xdr:row>
      <xdr:rowOff>36399</xdr:rowOff>
    </xdr:to>
    <xdr:sp macro="" textlink="">
      <xdr:nvSpPr>
        <xdr:cNvPr id="651" name="楕円 650"/>
        <xdr:cNvSpPr/>
      </xdr:nvSpPr>
      <xdr:spPr>
        <a:xfrm>
          <a:off x="12763500" y="1262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52926</xdr:rowOff>
    </xdr:from>
    <xdr:ext cx="534377" cy="259045"/>
    <xdr:sp macro="" textlink="">
      <xdr:nvSpPr>
        <xdr:cNvPr id="652" name="テキスト ボックス 651"/>
        <xdr:cNvSpPr txBox="1"/>
      </xdr:nvSpPr>
      <xdr:spPr>
        <a:xfrm>
          <a:off x="12547111" y="1239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153432</xdr:rowOff>
    </xdr:from>
    <xdr:to>
      <xdr:col>85</xdr:col>
      <xdr:colOff>127000</xdr:colOff>
      <xdr:row>96</xdr:row>
      <xdr:rowOff>158820</xdr:rowOff>
    </xdr:to>
    <xdr:cxnSp macro="">
      <xdr:nvCxnSpPr>
        <xdr:cNvPr id="679" name="直線コネクタ 678"/>
        <xdr:cNvCxnSpPr/>
      </xdr:nvCxnSpPr>
      <xdr:spPr>
        <a:xfrm>
          <a:off x="15481300" y="16612632"/>
          <a:ext cx="8382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153432</xdr:rowOff>
    </xdr:from>
    <xdr:to>
      <xdr:col>81</xdr:col>
      <xdr:colOff>50800</xdr:colOff>
      <xdr:row>96</xdr:row>
      <xdr:rowOff>167424</xdr:rowOff>
    </xdr:to>
    <xdr:cxnSp macro="">
      <xdr:nvCxnSpPr>
        <xdr:cNvPr id="682" name="直線コネクタ 681"/>
        <xdr:cNvCxnSpPr/>
      </xdr:nvCxnSpPr>
      <xdr:spPr>
        <a:xfrm flipV="1">
          <a:off x="14592300" y="16612632"/>
          <a:ext cx="889000" cy="1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156383</xdr:rowOff>
    </xdr:from>
    <xdr:to>
      <xdr:col>76</xdr:col>
      <xdr:colOff>114300</xdr:colOff>
      <xdr:row>96</xdr:row>
      <xdr:rowOff>167424</xdr:rowOff>
    </xdr:to>
    <xdr:cxnSp macro="">
      <xdr:nvCxnSpPr>
        <xdr:cNvPr id="685" name="直線コネクタ 684"/>
        <xdr:cNvCxnSpPr/>
      </xdr:nvCxnSpPr>
      <xdr:spPr>
        <a:xfrm>
          <a:off x="13703300" y="16615583"/>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145095</xdr:rowOff>
    </xdr:from>
    <xdr:to>
      <xdr:col>71</xdr:col>
      <xdr:colOff>177800</xdr:colOff>
      <xdr:row>96</xdr:row>
      <xdr:rowOff>156383</xdr:rowOff>
    </xdr:to>
    <xdr:cxnSp macro="">
      <xdr:nvCxnSpPr>
        <xdr:cNvPr id="688" name="直線コネクタ 687"/>
        <xdr:cNvCxnSpPr/>
      </xdr:nvCxnSpPr>
      <xdr:spPr>
        <a:xfrm>
          <a:off x="12814300" y="16604295"/>
          <a:ext cx="889000" cy="1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108020</xdr:rowOff>
    </xdr:from>
    <xdr:to>
      <xdr:col>85</xdr:col>
      <xdr:colOff>177800</xdr:colOff>
      <xdr:row>97</xdr:row>
      <xdr:rowOff>38170</xdr:rowOff>
    </xdr:to>
    <xdr:sp macro="" textlink="">
      <xdr:nvSpPr>
        <xdr:cNvPr id="698" name="楕円 697"/>
        <xdr:cNvSpPr/>
      </xdr:nvSpPr>
      <xdr:spPr>
        <a:xfrm>
          <a:off x="16268700" y="165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130897</xdr:rowOff>
    </xdr:from>
    <xdr:ext cx="599010" cy="259045"/>
    <xdr:sp macro="" textlink="">
      <xdr:nvSpPr>
        <xdr:cNvPr id="699" name="公債費該当値テキスト"/>
        <xdr:cNvSpPr txBox="1"/>
      </xdr:nvSpPr>
      <xdr:spPr>
        <a:xfrm>
          <a:off x="16370300" y="1641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102632</xdr:rowOff>
    </xdr:from>
    <xdr:to>
      <xdr:col>81</xdr:col>
      <xdr:colOff>101600</xdr:colOff>
      <xdr:row>97</xdr:row>
      <xdr:rowOff>32782</xdr:rowOff>
    </xdr:to>
    <xdr:sp macro="" textlink="">
      <xdr:nvSpPr>
        <xdr:cNvPr id="700" name="楕円 699"/>
        <xdr:cNvSpPr/>
      </xdr:nvSpPr>
      <xdr:spPr>
        <a:xfrm>
          <a:off x="15430500" y="1656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49309</xdr:rowOff>
    </xdr:from>
    <xdr:ext cx="599010" cy="259045"/>
    <xdr:sp macro="" textlink="">
      <xdr:nvSpPr>
        <xdr:cNvPr id="701" name="テキスト ボックス 700"/>
        <xdr:cNvSpPr txBox="1"/>
      </xdr:nvSpPr>
      <xdr:spPr>
        <a:xfrm>
          <a:off x="15181795" y="1633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116624</xdr:rowOff>
    </xdr:from>
    <xdr:to>
      <xdr:col>76</xdr:col>
      <xdr:colOff>165100</xdr:colOff>
      <xdr:row>97</xdr:row>
      <xdr:rowOff>46774</xdr:rowOff>
    </xdr:to>
    <xdr:sp macro="" textlink="">
      <xdr:nvSpPr>
        <xdr:cNvPr id="702" name="楕円 701"/>
        <xdr:cNvSpPr/>
      </xdr:nvSpPr>
      <xdr:spPr>
        <a:xfrm>
          <a:off x="14541500" y="165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63301</xdr:rowOff>
    </xdr:from>
    <xdr:ext cx="599010" cy="259045"/>
    <xdr:sp macro="" textlink="">
      <xdr:nvSpPr>
        <xdr:cNvPr id="703" name="テキスト ボックス 702"/>
        <xdr:cNvSpPr txBox="1"/>
      </xdr:nvSpPr>
      <xdr:spPr>
        <a:xfrm>
          <a:off x="14292795" y="16351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105583</xdr:rowOff>
    </xdr:from>
    <xdr:to>
      <xdr:col>72</xdr:col>
      <xdr:colOff>38100</xdr:colOff>
      <xdr:row>97</xdr:row>
      <xdr:rowOff>35733</xdr:rowOff>
    </xdr:to>
    <xdr:sp macro="" textlink="">
      <xdr:nvSpPr>
        <xdr:cNvPr id="704" name="楕円 703"/>
        <xdr:cNvSpPr/>
      </xdr:nvSpPr>
      <xdr:spPr>
        <a:xfrm>
          <a:off x="13652500" y="1656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52260</xdr:rowOff>
    </xdr:from>
    <xdr:ext cx="599010" cy="259045"/>
    <xdr:sp macro="" textlink="">
      <xdr:nvSpPr>
        <xdr:cNvPr id="705" name="テキスト ボックス 704"/>
        <xdr:cNvSpPr txBox="1"/>
      </xdr:nvSpPr>
      <xdr:spPr>
        <a:xfrm>
          <a:off x="13403795" y="1634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94295</xdr:rowOff>
    </xdr:from>
    <xdr:to>
      <xdr:col>67</xdr:col>
      <xdr:colOff>101600</xdr:colOff>
      <xdr:row>97</xdr:row>
      <xdr:rowOff>24445</xdr:rowOff>
    </xdr:to>
    <xdr:sp macro="" textlink="">
      <xdr:nvSpPr>
        <xdr:cNvPr id="706" name="楕円 705"/>
        <xdr:cNvSpPr/>
      </xdr:nvSpPr>
      <xdr:spPr>
        <a:xfrm>
          <a:off x="12763500" y="1655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40972</xdr:rowOff>
    </xdr:from>
    <xdr:ext cx="599010" cy="259045"/>
    <xdr:sp macro="" textlink="">
      <xdr:nvSpPr>
        <xdr:cNvPr id="707" name="テキスト ボックス 706"/>
        <xdr:cNvSpPr txBox="1"/>
      </xdr:nvSpPr>
      <xdr:spPr>
        <a:xfrm>
          <a:off x="12514795" y="1632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住民一人当たりのコスト（目的別）は、類似団体との乖離額で比較した場合、土木費、公債費、教育費、総務費の順で類似団体平均を大きく上回っている。土木費については、管理する道路の延長が長く、新設改良や維持管理に多額の費用を要することに加え、緊急自然災害防止対策事業を実施していることなどから、類似団体平均を上回っている。公債費については、令和５年度に５．８億円の繰上償還を実施していることなどから、類似団体平均を上回っている。教育費については、類似団体と比較すると市域が広大であるため学校数が多いことに加え、令和５年度に市内小学校の改修事業などを実施したことにより、類似団体平均を上回っている。総務費については、令和５年度に地域運営組織活動拠点施設整備事業を実施したことなどから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今後も、業務の見直しや効率化、民間委託・指定管理者制度の推進など、行財政改革に取り組み経費の縮減に努めるとともに、有利な財源確保に努めながら必要な施策を実施していく予定である。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については、財源不足に対応するため、取り崩しを行っているものの、適宜、基金への積み立ても行っており、令和５年度末で約５４億円の基金残高を有している。今後も標準財政規模の３０％を目安として、財政調整基金の運用を行う予定としている。</a:t>
          </a:r>
        </a:p>
        <a:p>
          <a:r>
            <a:rPr kumimoji="1" lang="ja-JP" altLang="en-US" sz="1300">
              <a:latin typeface="ＭＳ ゴシック" pitchFamily="49" charset="-128"/>
              <a:ea typeface="ＭＳ ゴシック" pitchFamily="49" charset="-128"/>
            </a:rPr>
            <a:t>　実質収支額については、継続的に黒字を確保している。今後も事務事業の見直しを進めていき、経費の削減に努めることで、実質単年度収支の黒字化を目指していく。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一般会計、特別会計ともに赤字は生じておらず、今後も赤字を生じない財政運営に努める。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5" zoomScaleNormal="9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28761002</v>
      </c>
      <c r="BO4" s="449"/>
      <c r="BP4" s="449"/>
      <c r="BQ4" s="449"/>
      <c r="BR4" s="449"/>
      <c r="BS4" s="449"/>
      <c r="BT4" s="449"/>
      <c r="BU4" s="450"/>
      <c r="BV4" s="448">
        <v>28541448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8.9</v>
      </c>
      <c r="CU4" s="589"/>
      <c r="CV4" s="589"/>
      <c r="CW4" s="589"/>
      <c r="CX4" s="589"/>
      <c r="CY4" s="589"/>
      <c r="CZ4" s="589"/>
      <c r="DA4" s="590"/>
      <c r="DB4" s="588">
        <v>9.5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27042866</v>
      </c>
      <c r="BO5" s="420"/>
      <c r="BP5" s="420"/>
      <c r="BQ5" s="420"/>
      <c r="BR5" s="420"/>
      <c r="BS5" s="420"/>
      <c r="BT5" s="420"/>
      <c r="BU5" s="421"/>
      <c r="BV5" s="419">
        <v>26751957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85.2</v>
      </c>
      <c r="CU5" s="417"/>
      <c r="CV5" s="417"/>
      <c r="CW5" s="417"/>
      <c r="CX5" s="417"/>
      <c r="CY5" s="417"/>
      <c r="CZ5" s="417"/>
      <c r="DA5" s="418"/>
      <c r="DB5" s="416">
        <v>86.3</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1718136</v>
      </c>
      <c r="BO6" s="420"/>
      <c r="BP6" s="420"/>
      <c r="BQ6" s="420"/>
      <c r="BR6" s="420"/>
      <c r="BS6" s="420"/>
      <c r="BT6" s="420"/>
      <c r="BU6" s="421"/>
      <c r="BV6" s="419">
        <v>1789491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85.6</v>
      </c>
      <c r="CU6" s="563"/>
      <c r="CV6" s="563"/>
      <c r="CW6" s="563"/>
      <c r="CX6" s="563"/>
      <c r="CY6" s="563"/>
      <c r="CZ6" s="563"/>
      <c r="DA6" s="564"/>
      <c r="DB6" s="562">
        <v>87.2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315311</v>
      </c>
      <c r="BO7" s="420"/>
      <c r="BP7" s="420"/>
      <c r="BQ7" s="420"/>
      <c r="BR7" s="420"/>
      <c r="BS7" s="420"/>
      <c r="BT7" s="420"/>
      <c r="BU7" s="421"/>
      <c r="BV7" s="419">
        <v>291104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15823786</v>
      </c>
      <c r="CU7" s="420"/>
      <c r="CV7" s="420"/>
      <c r="CW7" s="420"/>
      <c r="CX7" s="420"/>
      <c r="CY7" s="420"/>
      <c r="CZ7" s="420"/>
      <c r="DA7" s="421"/>
      <c r="DB7" s="419">
        <v>15783585</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1402825</v>
      </c>
      <c r="BO8" s="420"/>
      <c r="BP8" s="420"/>
      <c r="BQ8" s="420"/>
      <c r="BR8" s="420"/>
      <c r="BS8" s="420"/>
      <c r="BT8" s="420"/>
      <c r="BU8" s="421"/>
      <c r="BV8" s="419">
        <v>1498387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0.26</v>
      </c>
      <c r="CU8" s="523"/>
      <c r="CV8" s="523"/>
      <c r="CW8" s="523"/>
      <c r="CX8" s="523"/>
      <c r="CY8" s="523"/>
      <c r="CZ8" s="523"/>
      <c r="DA8" s="524"/>
      <c r="DB8" s="522">
        <v>0.26</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28079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-95562</v>
      </c>
      <c r="BO9" s="420"/>
      <c r="BP9" s="420"/>
      <c r="BQ9" s="420"/>
      <c r="BR9" s="420"/>
      <c r="BS9" s="420"/>
      <c r="BT9" s="420"/>
      <c r="BU9" s="421"/>
      <c r="BV9" s="419">
        <v>-81289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18.100000000000001</v>
      </c>
      <c r="CU9" s="417"/>
      <c r="CV9" s="417"/>
      <c r="CW9" s="417"/>
      <c r="CX9" s="417"/>
      <c r="CY9" s="417"/>
      <c r="CZ9" s="417"/>
      <c r="DA9" s="418"/>
      <c r="DB9" s="416">
        <v>19.3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30658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152936</v>
      </c>
      <c r="BO10" s="420"/>
      <c r="BP10" s="420"/>
      <c r="BQ10" s="420"/>
      <c r="BR10" s="420"/>
      <c r="BS10" s="420"/>
      <c r="BT10" s="420"/>
      <c r="BU10" s="421"/>
      <c r="BV10" s="419">
        <v>1743</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579272</v>
      </c>
      <c r="BO11" s="420"/>
      <c r="BP11" s="420"/>
      <c r="BQ11" s="420"/>
      <c r="BR11" s="420"/>
      <c r="BS11" s="420"/>
      <c r="BT11" s="420"/>
      <c r="BU11" s="421"/>
      <c r="BV11" s="419">
        <v>548104</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26657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641560</v>
      </c>
      <c r="BO12" s="420"/>
      <c r="BP12" s="420"/>
      <c r="BQ12" s="420"/>
      <c r="BR12" s="420"/>
      <c r="BS12" s="420"/>
      <c r="BT12" s="420"/>
      <c r="BU12" s="421"/>
      <c r="BV12" s="419">
        <v>616935</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26274</v>
      </c>
      <c r="S13" s="507"/>
      <c r="T13" s="507"/>
      <c r="U13" s="507"/>
      <c r="V13" s="508"/>
      <c r="W13" s="509" t="s">
        <v>131</v>
      </c>
      <c r="X13" s="405"/>
      <c r="Y13" s="405"/>
      <c r="Z13" s="405"/>
      <c r="AA13" s="405"/>
      <c r="AB13" s="406"/>
      <c r="AC13" s="372">
        <v>1969</v>
      </c>
      <c r="AD13" s="373"/>
      <c r="AE13" s="373"/>
      <c r="AF13" s="373"/>
      <c r="AG13" s="374"/>
      <c r="AH13" s="372">
        <v>2207</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-4914</v>
      </c>
      <c r="BO13" s="420"/>
      <c r="BP13" s="420"/>
      <c r="BQ13" s="420"/>
      <c r="BR13" s="420"/>
      <c r="BS13" s="420"/>
      <c r="BT13" s="420"/>
      <c r="BU13" s="421"/>
      <c r="BV13" s="419">
        <v>-148377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7.6</v>
      </c>
      <c r="CU13" s="417"/>
      <c r="CV13" s="417"/>
      <c r="CW13" s="417"/>
      <c r="CX13" s="417"/>
      <c r="CY13" s="417"/>
      <c r="CZ13" s="417"/>
      <c r="DA13" s="418"/>
      <c r="DB13" s="416">
        <v>7.8</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27244</v>
      </c>
      <c r="S14" s="507"/>
      <c r="T14" s="507"/>
      <c r="U14" s="507"/>
      <c r="V14" s="508"/>
      <c r="W14" s="510"/>
      <c r="X14" s="408"/>
      <c r="Y14" s="408"/>
      <c r="Z14" s="408"/>
      <c r="AA14" s="408"/>
      <c r="AB14" s="409"/>
      <c r="AC14" s="499">
        <v>14.4</v>
      </c>
      <c r="AD14" s="500"/>
      <c r="AE14" s="500"/>
      <c r="AF14" s="500"/>
      <c r="AG14" s="501"/>
      <c r="AH14" s="499">
        <v>15.5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0.5</v>
      </c>
      <c r="CU14" s="517"/>
      <c r="CV14" s="517"/>
      <c r="CW14" s="517"/>
      <c r="CX14" s="517"/>
      <c r="CY14" s="517"/>
      <c r="CZ14" s="517"/>
      <c r="DA14" s="518"/>
      <c r="DB14" s="516">
        <v>14.7</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26920</v>
      </c>
      <c r="S15" s="507"/>
      <c r="T15" s="507"/>
      <c r="U15" s="507"/>
      <c r="V15" s="508"/>
      <c r="W15" s="509" t="s">
        <v>137</v>
      </c>
      <c r="X15" s="405"/>
      <c r="Y15" s="405"/>
      <c r="Z15" s="405"/>
      <c r="AA15" s="405"/>
      <c r="AB15" s="406"/>
      <c r="AC15" s="372">
        <v>3662</v>
      </c>
      <c r="AD15" s="373"/>
      <c r="AE15" s="373"/>
      <c r="AF15" s="373"/>
      <c r="AG15" s="374"/>
      <c r="AH15" s="372">
        <v>3829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3891779</v>
      </c>
      <c r="BO15" s="449"/>
      <c r="BP15" s="449"/>
      <c r="BQ15" s="449"/>
      <c r="BR15" s="449"/>
      <c r="BS15" s="449"/>
      <c r="BT15" s="449"/>
      <c r="BU15" s="450"/>
      <c r="BV15" s="448">
        <v>3786925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26.8</v>
      </c>
      <c r="AD16" s="500"/>
      <c r="AE16" s="500"/>
      <c r="AF16" s="500"/>
      <c r="AG16" s="501"/>
      <c r="AH16" s="499">
        <v>26.9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14827330</v>
      </c>
      <c r="BO16" s="420"/>
      <c r="BP16" s="420"/>
      <c r="BQ16" s="420"/>
      <c r="BR16" s="420"/>
      <c r="BS16" s="420"/>
      <c r="BT16" s="420"/>
      <c r="BU16" s="421"/>
      <c r="BV16" s="419">
        <v>14709535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8033</v>
      </c>
      <c r="AD17" s="373"/>
      <c r="AE17" s="373"/>
      <c r="AF17" s="373"/>
      <c r="AG17" s="374"/>
      <c r="AH17" s="372">
        <v>8218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4820893</v>
      </c>
      <c r="BO17" s="420"/>
      <c r="BP17" s="420"/>
      <c r="BQ17" s="420"/>
      <c r="BR17" s="420"/>
      <c r="BS17" s="420"/>
      <c r="BT17" s="420"/>
      <c r="BU17" s="421"/>
      <c r="BV17" s="419">
        <v>4708556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793.29</v>
      </c>
      <c r="M18" s="472"/>
      <c r="N18" s="472"/>
      <c r="O18" s="472"/>
      <c r="P18" s="472"/>
      <c r="Q18" s="472"/>
      <c r="R18" s="473"/>
      <c r="S18" s="473"/>
      <c r="T18" s="473"/>
      <c r="U18" s="473"/>
      <c r="V18" s="474"/>
      <c r="W18" s="490"/>
      <c r="X18" s="491"/>
      <c r="Y18" s="491"/>
      <c r="Z18" s="491"/>
      <c r="AA18" s="491"/>
      <c r="AB18" s="515"/>
      <c r="AC18" s="389">
        <v>58.8</v>
      </c>
      <c r="AD18" s="390"/>
      <c r="AE18" s="390"/>
      <c r="AF18" s="390"/>
      <c r="AG18" s="475"/>
      <c r="AH18" s="389">
        <v>57.7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13666302</v>
      </c>
      <c r="BO18" s="420"/>
      <c r="BP18" s="420"/>
      <c r="BQ18" s="420"/>
      <c r="BR18" s="420"/>
      <c r="BS18" s="420"/>
      <c r="BT18" s="420"/>
      <c r="BU18" s="421"/>
      <c r="BV18" s="419">
        <v>13796300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35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20517543</v>
      </c>
      <c r="BO19" s="420"/>
      <c r="BP19" s="420"/>
      <c r="BQ19" s="420"/>
      <c r="BR19" s="420"/>
      <c r="BS19" s="420"/>
      <c r="BT19" s="420"/>
      <c r="BU19" s="421"/>
      <c r="BV19" s="419">
        <v>19981616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11324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29106294</v>
      </c>
      <c r="BO22" s="449"/>
      <c r="BP22" s="449"/>
      <c r="BQ22" s="449"/>
      <c r="BR22" s="449"/>
      <c r="BS22" s="449"/>
      <c r="BT22" s="449"/>
      <c r="BU22" s="450"/>
      <c r="BV22" s="448">
        <v>28640490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19346708</v>
      </c>
      <c r="BO23" s="420"/>
      <c r="BP23" s="420"/>
      <c r="BQ23" s="420"/>
      <c r="BR23" s="420"/>
      <c r="BS23" s="420"/>
      <c r="BT23" s="420"/>
      <c r="BU23" s="421"/>
      <c r="BV23" s="419">
        <v>19295674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7470</v>
      </c>
      <c r="R24" s="373"/>
      <c r="S24" s="373"/>
      <c r="T24" s="373"/>
      <c r="U24" s="373"/>
      <c r="V24" s="374"/>
      <c r="W24" s="462"/>
      <c r="X24" s="399"/>
      <c r="Y24" s="400"/>
      <c r="Z24" s="375" t="s">
        <v>162</v>
      </c>
      <c r="AA24" s="376"/>
      <c r="AB24" s="376"/>
      <c r="AC24" s="376"/>
      <c r="AD24" s="376"/>
      <c r="AE24" s="376"/>
      <c r="AF24" s="376"/>
      <c r="AG24" s="377"/>
      <c r="AH24" s="372">
        <v>448</v>
      </c>
      <c r="AI24" s="373"/>
      <c r="AJ24" s="373"/>
      <c r="AK24" s="373"/>
      <c r="AL24" s="374"/>
      <c r="AM24" s="372">
        <v>1320704</v>
      </c>
      <c r="AN24" s="373"/>
      <c r="AO24" s="373"/>
      <c r="AP24" s="373"/>
      <c r="AQ24" s="373"/>
      <c r="AR24" s="374"/>
      <c r="AS24" s="372">
        <v>2948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24155529</v>
      </c>
      <c r="BO24" s="420"/>
      <c r="BP24" s="420"/>
      <c r="BQ24" s="420"/>
      <c r="BR24" s="420"/>
      <c r="BS24" s="420"/>
      <c r="BT24" s="420"/>
      <c r="BU24" s="421"/>
      <c r="BV24" s="419">
        <v>22672433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2</v>
      </c>
      <c r="M25" s="373"/>
      <c r="N25" s="373"/>
      <c r="O25" s="373"/>
      <c r="P25" s="374"/>
      <c r="Q25" s="372">
        <v>6750</v>
      </c>
      <c r="R25" s="373"/>
      <c r="S25" s="373"/>
      <c r="T25" s="373"/>
      <c r="U25" s="373"/>
      <c r="V25" s="374"/>
      <c r="W25" s="462"/>
      <c r="X25" s="399"/>
      <c r="Y25" s="400"/>
      <c r="Z25" s="375" t="s">
        <v>165</v>
      </c>
      <c r="AA25" s="376"/>
      <c r="AB25" s="376"/>
      <c r="AC25" s="376"/>
      <c r="AD25" s="376"/>
      <c r="AE25" s="376"/>
      <c r="AF25" s="376"/>
      <c r="AG25" s="377"/>
      <c r="AH25" s="372">
        <v>81</v>
      </c>
      <c r="AI25" s="373"/>
      <c r="AJ25" s="373"/>
      <c r="AK25" s="373"/>
      <c r="AL25" s="374"/>
      <c r="AM25" s="372">
        <v>228906</v>
      </c>
      <c r="AN25" s="373"/>
      <c r="AO25" s="373"/>
      <c r="AP25" s="373"/>
      <c r="AQ25" s="373"/>
      <c r="AR25" s="374"/>
      <c r="AS25" s="372">
        <v>2826</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2107300</v>
      </c>
      <c r="BO25" s="449"/>
      <c r="BP25" s="449"/>
      <c r="BQ25" s="449"/>
      <c r="BR25" s="449"/>
      <c r="BS25" s="449"/>
      <c r="BT25" s="449"/>
      <c r="BU25" s="450"/>
      <c r="BV25" s="448">
        <v>1542887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6100</v>
      </c>
      <c r="R26" s="373"/>
      <c r="S26" s="373"/>
      <c r="T26" s="373"/>
      <c r="U26" s="373"/>
      <c r="V26" s="374"/>
      <c r="W26" s="462"/>
      <c r="X26" s="399"/>
      <c r="Y26" s="400"/>
      <c r="Z26" s="375" t="s">
        <v>168</v>
      </c>
      <c r="AA26" s="430"/>
      <c r="AB26" s="430"/>
      <c r="AC26" s="430"/>
      <c r="AD26" s="430"/>
      <c r="AE26" s="430"/>
      <c r="AF26" s="430"/>
      <c r="AG26" s="431"/>
      <c r="AH26" s="372">
        <v>11</v>
      </c>
      <c r="AI26" s="373"/>
      <c r="AJ26" s="373"/>
      <c r="AK26" s="373"/>
      <c r="AL26" s="374"/>
      <c r="AM26" s="372">
        <v>27478</v>
      </c>
      <c r="AN26" s="373"/>
      <c r="AO26" s="373"/>
      <c r="AP26" s="373"/>
      <c r="AQ26" s="373"/>
      <c r="AR26" s="374"/>
      <c r="AS26" s="372">
        <v>2498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4250</v>
      </c>
      <c r="R27" s="373"/>
      <c r="S27" s="373"/>
      <c r="T27" s="373"/>
      <c r="U27" s="373"/>
      <c r="V27" s="374"/>
      <c r="W27" s="462"/>
      <c r="X27" s="399"/>
      <c r="Y27" s="400"/>
      <c r="Z27" s="375" t="s">
        <v>171</v>
      </c>
      <c r="AA27" s="376"/>
      <c r="AB27" s="376"/>
      <c r="AC27" s="376"/>
      <c r="AD27" s="376"/>
      <c r="AE27" s="376"/>
      <c r="AF27" s="376"/>
      <c r="AG27" s="377"/>
      <c r="AH27" s="372">
        <v>39</v>
      </c>
      <c r="AI27" s="373"/>
      <c r="AJ27" s="373"/>
      <c r="AK27" s="373"/>
      <c r="AL27" s="374"/>
      <c r="AM27" s="372">
        <v>117752</v>
      </c>
      <c r="AN27" s="373"/>
      <c r="AO27" s="373"/>
      <c r="AP27" s="373"/>
      <c r="AQ27" s="373"/>
      <c r="AR27" s="374"/>
      <c r="AS27" s="372">
        <v>3019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250000</v>
      </c>
      <c r="BO27" s="454"/>
      <c r="BP27" s="454"/>
      <c r="BQ27" s="454"/>
      <c r="BR27" s="454"/>
      <c r="BS27" s="454"/>
      <c r="BT27" s="454"/>
      <c r="BU27" s="455"/>
      <c r="BV27" s="453">
        <v>250000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3550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5371174</v>
      </c>
      <c r="BO28" s="449"/>
      <c r="BP28" s="449"/>
      <c r="BQ28" s="449"/>
      <c r="BR28" s="449"/>
      <c r="BS28" s="449"/>
      <c r="BT28" s="449"/>
      <c r="BU28" s="450"/>
      <c r="BV28" s="448">
        <v>5259798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16</v>
      </c>
      <c r="M29" s="373"/>
      <c r="N29" s="373"/>
      <c r="O29" s="373"/>
      <c r="P29" s="374"/>
      <c r="Q29" s="372">
        <v>3300</v>
      </c>
      <c r="R29" s="373"/>
      <c r="S29" s="373"/>
      <c r="T29" s="373"/>
      <c r="U29" s="373"/>
      <c r="V29" s="374"/>
      <c r="W29" s="463"/>
      <c r="X29" s="464"/>
      <c r="Y29" s="465"/>
      <c r="Z29" s="375" t="s">
        <v>177</v>
      </c>
      <c r="AA29" s="376"/>
      <c r="AB29" s="376"/>
      <c r="AC29" s="376"/>
      <c r="AD29" s="376"/>
      <c r="AE29" s="376"/>
      <c r="AF29" s="376"/>
      <c r="AG29" s="377"/>
      <c r="AH29" s="372">
        <v>487</v>
      </c>
      <c r="AI29" s="373"/>
      <c r="AJ29" s="373"/>
      <c r="AK29" s="373"/>
      <c r="AL29" s="374"/>
      <c r="AM29" s="372">
        <v>1438456</v>
      </c>
      <c r="AN29" s="373"/>
      <c r="AO29" s="373"/>
      <c r="AP29" s="373"/>
      <c r="AQ29" s="373"/>
      <c r="AR29" s="374"/>
      <c r="AS29" s="372">
        <v>2954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553028</v>
      </c>
      <c r="BO29" s="420"/>
      <c r="BP29" s="420"/>
      <c r="BQ29" s="420"/>
      <c r="BR29" s="420"/>
      <c r="BS29" s="420"/>
      <c r="BT29" s="420"/>
      <c r="BU29" s="421"/>
      <c r="BV29" s="419">
        <v>782264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5995749</v>
      </c>
      <c r="BO30" s="454"/>
      <c r="BP30" s="454"/>
      <c r="BQ30" s="454"/>
      <c r="BR30" s="454"/>
      <c r="BS30" s="454"/>
      <c r="BT30" s="454"/>
      <c r="BU30" s="455"/>
      <c r="BV30" s="453">
        <v>5349618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新見市国民健康保険特別会計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新見市水道事業会計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IF('各会計、関係団体の財政状況及び健全化判断比率'!B33="","",'各会計、関係団体の財政状況及び健全化判断比率'!B33)</f>
        <v>新見市観光事業特別会計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岡山県後期高齢者医療広域連合一般会計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井倉洞</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新見市診療所特別会計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新見市後期高齢者医療特別会計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新見市下水道事業会計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岡山県後期高齢者医療広域連合特別会計</v>
      </c>
      <c r="BZ35" s="368"/>
      <c r="CA35" s="368"/>
      <c r="CB35" s="368"/>
      <c r="CC35" s="368"/>
      <c r="CD35" s="368"/>
      <c r="CE35" s="368"/>
      <c r="CF35" s="368"/>
      <c r="CG35" s="368"/>
      <c r="CH35" s="368"/>
      <c r="CI35" s="368"/>
      <c r="CJ35" s="368"/>
      <c r="CK35" s="368"/>
      <c r="CL35" s="368"/>
      <c r="CM35" s="368"/>
      <c r="CN35" s="181"/>
      <c r="CO35" s="367">
        <f t="shared" ref="CO35:CO43" si="3">IF(CQ35="","",CO34+1)</f>
        <v>16</v>
      </c>
      <c r="CP35" s="367"/>
      <c r="CQ35" s="368" t="str">
        <f>IF('各会計、関係団体の財政状況及び健全化判断比率'!BS8="","",'各会計、関係団体の財政状況及び健全化判断比率'!BS8)</f>
        <v>草間自然休養村</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新見市介護保険特別会計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岡山県市町村総合事務組合一般会計</v>
      </c>
      <c r="BZ36" s="368"/>
      <c r="CA36" s="368"/>
      <c r="CB36" s="368"/>
      <c r="CC36" s="368"/>
      <c r="CD36" s="368"/>
      <c r="CE36" s="368"/>
      <c r="CF36" s="368"/>
      <c r="CG36" s="368"/>
      <c r="CH36" s="368"/>
      <c r="CI36" s="368"/>
      <c r="CJ36" s="368"/>
      <c r="CK36" s="368"/>
      <c r="CL36" s="368"/>
      <c r="CM36" s="368"/>
      <c r="CN36" s="181"/>
      <c r="CO36" s="367">
        <f t="shared" si="3"/>
        <v>17</v>
      </c>
      <c r="CP36" s="367"/>
      <c r="CQ36" s="368" t="str">
        <f>IF('各会計、関係団体の財政状況及び健全化判断比率'!BS9="","",'各会計、関係団体の財政状況及び健全化判断比率'!BS9)</f>
        <v>新見市土地開発公社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岡山県市町村総合事務組合貸付金特別会計</v>
      </c>
      <c r="BZ37" s="368"/>
      <c r="CA37" s="368"/>
      <c r="CB37" s="368"/>
      <c r="CC37" s="368"/>
      <c r="CD37" s="368"/>
      <c r="CE37" s="368"/>
      <c r="CF37" s="368"/>
      <c r="CG37" s="368"/>
      <c r="CH37" s="368"/>
      <c r="CI37" s="368"/>
      <c r="CJ37" s="368"/>
      <c r="CK37" s="368"/>
      <c r="CL37" s="368"/>
      <c r="CM37" s="368"/>
      <c r="CN37" s="181"/>
      <c r="CO37" s="367">
        <f t="shared" si="3"/>
        <v>18</v>
      </c>
      <c r="CP37" s="367"/>
      <c r="CQ37" s="368" t="str">
        <f>IF('各会計、関係団体の財政状況及び健全化判断比率'!BS10="","",'各会計、関係団体の財政状況及び健全化判断比率'!BS10)</f>
        <v>新見美術振興財団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岡山県市町村総合事務組合拠出金事業特別会計</v>
      </c>
      <c r="BZ38" s="368"/>
      <c r="CA38" s="368"/>
      <c r="CB38" s="368"/>
      <c r="CC38" s="368"/>
      <c r="CD38" s="368"/>
      <c r="CE38" s="368"/>
      <c r="CF38" s="368"/>
      <c r="CG38" s="368"/>
      <c r="CH38" s="368"/>
      <c r="CI38" s="368"/>
      <c r="CJ38" s="368"/>
      <c r="CK38" s="368"/>
      <c r="CL38" s="368"/>
      <c r="CM38" s="368"/>
      <c r="CN38" s="181"/>
      <c r="CO38" s="367">
        <f t="shared" si="3"/>
        <v>19</v>
      </c>
      <c r="CP38" s="367"/>
      <c r="CQ38" s="368" t="str">
        <f>IF('各会計、関係団体の財政状況及び健全化判断比率'!BS11="","",'各会計、関係団体の財政状況及び健全化判断比率'!BS11)</f>
        <v>公立大学法人新見公立大学</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岡山県市町村税整理組合</v>
      </c>
      <c r="BZ39" s="368"/>
      <c r="CA39" s="368"/>
      <c r="CB39" s="368"/>
      <c r="CC39" s="368"/>
      <c r="CD39" s="368"/>
      <c r="CE39" s="368"/>
      <c r="CF39" s="368"/>
      <c r="CG39" s="368"/>
      <c r="CH39" s="368"/>
      <c r="CI39" s="368"/>
      <c r="CJ39" s="368"/>
      <c r="CK39" s="368"/>
      <c r="CL39" s="368"/>
      <c r="CM39" s="368"/>
      <c r="CN39" s="181"/>
      <c r="CO39" s="367">
        <f t="shared" si="3"/>
        <v>20</v>
      </c>
      <c r="CP39" s="367"/>
      <c r="CQ39" s="368" t="str">
        <f>IF('各会計、関係団体の財政状況及び健全化判断比率'!BS12="","",'各会計、関係団体の財政状況及び健全化判断比率'!BS12)</f>
        <v>岡山県信用保証協会</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mMmgX4/Tbct3fcGfzqAxYhL7Vqmp1WGeffEcj8IVCtpYGHZbLk/PiTfGlsEeA9JaKdVzX4/LceFq6znnszUKRA==" saltValue="zflMl6doVDTFnrKKJji75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536</v>
      </c>
      <c r="D34" s="1151"/>
      <c r="E34" s="1152"/>
      <c r="F34" s="32">
        <v>13.8</v>
      </c>
      <c r="G34" s="33">
        <v>9.8699999999999992</v>
      </c>
      <c r="H34" s="33">
        <v>9.69</v>
      </c>
      <c r="I34" s="33">
        <v>9.48</v>
      </c>
      <c r="J34" s="34">
        <v>8.81</v>
      </c>
      <c r="K34" s="22"/>
      <c r="L34" s="22"/>
      <c r="M34" s="22"/>
      <c r="N34" s="22"/>
      <c r="O34" s="22"/>
      <c r="P34" s="22"/>
    </row>
    <row r="35" spans="1:16" ht="39" customHeight="1" x14ac:dyDescent="0.15">
      <c r="A35" s="22"/>
      <c r="B35" s="35"/>
      <c r="C35" s="1145" t="s">
        <v>537</v>
      </c>
      <c r="D35" s="1146"/>
      <c r="E35" s="1147"/>
      <c r="F35" s="36">
        <v>6.66</v>
      </c>
      <c r="G35" s="37">
        <v>7.15</v>
      </c>
      <c r="H35" s="37">
        <v>7.02</v>
      </c>
      <c r="I35" s="37">
        <v>7.5</v>
      </c>
      <c r="J35" s="38">
        <v>7.03</v>
      </c>
      <c r="K35" s="22"/>
      <c r="L35" s="22"/>
      <c r="M35" s="22"/>
      <c r="N35" s="22"/>
      <c r="O35" s="22"/>
      <c r="P35" s="22"/>
    </row>
    <row r="36" spans="1:16" ht="39" customHeight="1" x14ac:dyDescent="0.15">
      <c r="A36" s="22"/>
      <c r="B36" s="35"/>
      <c r="C36" s="1145" t="s">
        <v>538</v>
      </c>
      <c r="D36" s="1146"/>
      <c r="E36" s="1147"/>
      <c r="F36" s="36">
        <v>1.1399999999999999</v>
      </c>
      <c r="G36" s="37">
        <v>1.26</v>
      </c>
      <c r="H36" s="37">
        <v>1.76</v>
      </c>
      <c r="I36" s="37">
        <v>1.95</v>
      </c>
      <c r="J36" s="38">
        <v>1.77</v>
      </c>
      <c r="K36" s="22"/>
      <c r="L36" s="22"/>
      <c r="M36" s="22"/>
      <c r="N36" s="22"/>
      <c r="O36" s="22"/>
      <c r="P36" s="22"/>
    </row>
    <row r="37" spans="1:16" ht="39" customHeight="1" x14ac:dyDescent="0.15">
      <c r="A37" s="22"/>
      <c r="B37" s="35"/>
      <c r="C37" s="1145" t="s">
        <v>539</v>
      </c>
      <c r="D37" s="1146"/>
      <c r="E37" s="1147"/>
      <c r="F37" s="36" t="s">
        <v>488</v>
      </c>
      <c r="G37" s="37">
        <v>0.35</v>
      </c>
      <c r="H37" s="37">
        <v>0.49</v>
      </c>
      <c r="I37" s="37">
        <v>1.08</v>
      </c>
      <c r="J37" s="38">
        <v>1.74</v>
      </c>
      <c r="K37" s="22"/>
      <c r="L37" s="22"/>
      <c r="M37" s="22"/>
      <c r="N37" s="22"/>
      <c r="O37" s="22"/>
      <c r="P37" s="22"/>
    </row>
    <row r="38" spans="1:16" ht="39" customHeight="1" x14ac:dyDescent="0.15">
      <c r="A38" s="22"/>
      <c r="B38" s="35"/>
      <c r="C38" s="1145" t="s">
        <v>540</v>
      </c>
      <c r="D38" s="1146"/>
      <c r="E38" s="1147"/>
      <c r="F38" s="36">
        <v>0.32</v>
      </c>
      <c r="G38" s="37">
        <v>0.42</v>
      </c>
      <c r="H38" s="37">
        <v>0.46</v>
      </c>
      <c r="I38" s="37">
        <v>0.39</v>
      </c>
      <c r="J38" s="38">
        <v>0.3</v>
      </c>
      <c r="K38" s="22"/>
      <c r="L38" s="22"/>
      <c r="M38" s="22"/>
      <c r="N38" s="22"/>
      <c r="O38" s="22"/>
      <c r="P38" s="22"/>
    </row>
    <row r="39" spans="1:16" ht="39" customHeight="1" x14ac:dyDescent="0.15">
      <c r="A39" s="22"/>
      <c r="B39" s="35"/>
      <c r="C39" s="1145" t="s">
        <v>541</v>
      </c>
      <c r="D39" s="1146"/>
      <c r="E39" s="1147"/>
      <c r="F39" s="36">
        <v>0.12</v>
      </c>
      <c r="G39" s="37">
        <v>0.08</v>
      </c>
      <c r="H39" s="37">
        <v>0.04</v>
      </c>
      <c r="I39" s="37">
        <v>0.09</v>
      </c>
      <c r="J39" s="38">
        <v>0.06</v>
      </c>
      <c r="K39" s="22"/>
      <c r="L39" s="22"/>
      <c r="M39" s="22"/>
      <c r="N39" s="22"/>
      <c r="O39" s="22"/>
      <c r="P39" s="22"/>
    </row>
    <row r="40" spans="1:16" ht="39" customHeight="1" x14ac:dyDescent="0.15">
      <c r="A40" s="22"/>
      <c r="B40" s="35"/>
      <c r="C40" s="1145" t="s">
        <v>542</v>
      </c>
      <c r="D40" s="1146"/>
      <c r="E40" s="1147"/>
      <c r="F40" s="36">
        <v>0.04</v>
      </c>
      <c r="G40" s="37">
        <v>0.04</v>
      </c>
      <c r="H40" s="37">
        <v>0.02</v>
      </c>
      <c r="I40" s="37">
        <v>0</v>
      </c>
      <c r="J40" s="38">
        <v>0.04</v>
      </c>
      <c r="K40" s="22"/>
      <c r="L40" s="22"/>
      <c r="M40" s="22"/>
      <c r="N40" s="22"/>
      <c r="O40" s="22"/>
      <c r="P40" s="22"/>
    </row>
    <row r="41" spans="1:16" ht="39" customHeight="1" x14ac:dyDescent="0.15">
      <c r="A41" s="22"/>
      <c r="B41" s="35"/>
      <c r="C41" s="1145" t="s">
        <v>543</v>
      </c>
      <c r="D41" s="1146"/>
      <c r="E41" s="1147"/>
      <c r="F41" s="36">
        <v>0</v>
      </c>
      <c r="G41" s="37">
        <v>0</v>
      </c>
      <c r="H41" s="37">
        <v>0</v>
      </c>
      <c r="I41" s="37">
        <v>0</v>
      </c>
      <c r="J41" s="38">
        <v>0.02</v>
      </c>
      <c r="K41" s="22"/>
      <c r="L41" s="22"/>
      <c r="M41" s="22"/>
      <c r="N41" s="22"/>
      <c r="O41" s="22"/>
      <c r="P41" s="22"/>
    </row>
    <row r="42" spans="1:16" ht="39" customHeight="1" x14ac:dyDescent="0.15">
      <c r="A42" s="22"/>
      <c r="B42" s="39"/>
      <c r="C42" s="1145" t="s">
        <v>544</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545</v>
      </c>
      <c r="D43" s="1149"/>
      <c r="E43" s="1150"/>
      <c r="F43" s="41">
        <v>1.03</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nQe5Zoa7Tu5xQLRVqDaCkA/5p5Ee/oCFc9dzXlgzOxy/OJ0Eua0WsY9U305iBuJCtG48UGnOhiV6tgVOgmOsg==" saltValue="WcOJh8aOAzVCbf0XNjGI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95" zoomScaleNormal="9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3737</v>
      </c>
      <c r="L45" s="60">
        <v>3686</v>
      </c>
      <c r="M45" s="60">
        <v>3457</v>
      </c>
      <c r="N45" s="60">
        <v>3374</v>
      </c>
      <c r="O45" s="61">
        <v>3196</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1310</v>
      </c>
      <c r="L48" s="64">
        <v>1085</v>
      </c>
      <c r="M48" s="64">
        <v>1087</v>
      </c>
      <c r="N48" s="64">
        <v>1050</v>
      </c>
      <c r="O48" s="65">
        <v>1134</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488</v>
      </c>
      <c r="L49" s="64" t="s">
        <v>488</v>
      </c>
      <c r="M49" s="64" t="s">
        <v>488</v>
      </c>
      <c r="N49" s="64" t="s">
        <v>488</v>
      </c>
      <c r="O49" s="65" t="s">
        <v>488</v>
      </c>
      <c r="P49" s="48"/>
      <c r="Q49" s="48"/>
      <c r="R49" s="48"/>
      <c r="S49" s="48"/>
      <c r="T49" s="48"/>
      <c r="U49" s="48"/>
    </row>
    <row r="50" spans="1:21" ht="30.75" customHeight="1" x14ac:dyDescent="0.15">
      <c r="A50" s="48"/>
      <c r="B50" s="1178"/>
      <c r="C50" s="1179"/>
      <c r="D50" s="62"/>
      <c r="E50" s="1155" t="s">
        <v>15</v>
      </c>
      <c r="F50" s="1155"/>
      <c r="G50" s="1155"/>
      <c r="H50" s="1155"/>
      <c r="I50" s="1155"/>
      <c r="J50" s="1156"/>
      <c r="K50" s="63">
        <v>11</v>
      </c>
      <c r="L50" s="64">
        <v>5</v>
      </c>
      <c r="M50" s="64">
        <v>4</v>
      </c>
      <c r="N50" s="64">
        <v>0</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1</v>
      </c>
      <c r="M51" s="64" t="s">
        <v>488</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3848</v>
      </c>
      <c r="L52" s="64">
        <v>3748</v>
      </c>
      <c r="M52" s="64">
        <v>3548</v>
      </c>
      <c r="N52" s="64">
        <v>3511</v>
      </c>
      <c r="O52" s="65">
        <v>3359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1210</v>
      </c>
      <c r="L53" s="69">
        <v>1029</v>
      </c>
      <c r="M53" s="69">
        <v>1000</v>
      </c>
      <c r="N53" s="69">
        <v>913</v>
      </c>
      <c r="O53" s="70">
        <v>971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572</v>
      </c>
      <c r="L58" s="84" t="s">
        <v>572</v>
      </c>
      <c r="M58" s="84" t="s">
        <v>572</v>
      </c>
      <c r="N58" s="84" t="s">
        <v>572</v>
      </c>
      <c r="O58" s="85" t="s">
        <v>572</v>
      </c>
    </row>
    <row r="59" spans="1:21" ht="31.5" customHeight="1" x14ac:dyDescent="0.15">
      <c r="B59" s="1163"/>
      <c r="C59" s="1164"/>
      <c r="D59" s="1170" t="s">
        <v>26</v>
      </c>
      <c r="E59" s="1171"/>
      <c r="F59" s="1171"/>
      <c r="G59" s="1171"/>
      <c r="H59" s="1171"/>
      <c r="I59" s="1171"/>
      <c r="J59" s="1172"/>
      <c r="K59" s="86" t="s">
        <v>572</v>
      </c>
      <c r="L59" s="87" t="s">
        <v>572</v>
      </c>
      <c r="M59" s="87" t="s">
        <v>572</v>
      </c>
      <c r="N59" s="87" t="s">
        <v>572</v>
      </c>
      <c r="O59" s="88" t="s">
        <v>572</v>
      </c>
    </row>
    <row r="60" spans="1:21" ht="31.5" customHeight="1" thickBot="1" x14ac:dyDescent="0.2">
      <c r="B60" s="1165"/>
      <c r="C60" s="1166"/>
      <c r="D60" s="1173" t="s">
        <v>27</v>
      </c>
      <c r="E60" s="1174"/>
      <c r="F60" s="1174"/>
      <c r="G60" s="1174"/>
      <c r="H60" s="1174"/>
      <c r="I60" s="1174"/>
      <c r="J60" s="1175"/>
      <c r="K60" s="89" t="s">
        <v>572</v>
      </c>
      <c r="L60" s="90" t="s">
        <v>572</v>
      </c>
      <c r="M60" s="90" t="s">
        <v>572</v>
      </c>
      <c r="N60" s="90" t="s">
        <v>572</v>
      </c>
      <c r="O60" s="91" t="s">
        <v>572</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2Y/SfSQnltl2GPFIlfxnk0qkEcxiCGTuLhjDtvc6Sl5B5kzKG1zmHxI0cyO3NkdFqiQvtYcXCQ++IlAFrn2w==" saltValue="hZceC0VZKNEnw7XRH06u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55">
        <v>29419</v>
      </c>
      <c r="J41" s="356">
        <v>29861</v>
      </c>
      <c r="K41" s="356">
        <v>29087</v>
      </c>
      <c r="L41" s="356">
        <v>28640</v>
      </c>
      <c r="M41" s="357">
        <v>29106</v>
      </c>
    </row>
    <row r="42" spans="2:13" ht="27.75" customHeight="1" x14ac:dyDescent="0.15">
      <c r="B42" s="1186"/>
      <c r="C42" s="1187"/>
      <c r="D42" s="106"/>
      <c r="E42" s="1190" t="s">
        <v>32</v>
      </c>
      <c r="F42" s="1190"/>
      <c r="G42" s="1190"/>
      <c r="H42" s="1191"/>
      <c r="I42" s="358">
        <v>24</v>
      </c>
      <c r="J42" s="359">
        <v>19</v>
      </c>
      <c r="K42" s="359">
        <v>16</v>
      </c>
      <c r="L42" s="359">
        <v>12</v>
      </c>
      <c r="M42" s="360">
        <v>9</v>
      </c>
    </row>
    <row r="43" spans="2:13" ht="27.75" customHeight="1" x14ac:dyDescent="0.15">
      <c r="B43" s="1186"/>
      <c r="C43" s="1187"/>
      <c r="D43" s="106"/>
      <c r="E43" s="1190" t="s">
        <v>33</v>
      </c>
      <c r="F43" s="1190"/>
      <c r="G43" s="1190"/>
      <c r="H43" s="1191"/>
      <c r="I43" s="358">
        <v>13918</v>
      </c>
      <c r="J43" s="359">
        <v>12526</v>
      </c>
      <c r="K43" s="359">
        <v>11233</v>
      </c>
      <c r="L43" s="359">
        <v>9766</v>
      </c>
      <c r="M43" s="360">
        <v>9200</v>
      </c>
    </row>
    <row r="44" spans="2:13" ht="27.75" customHeight="1" x14ac:dyDescent="0.15">
      <c r="B44" s="1186"/>
      <c r="C44" s="1187"/>
      <c r="D44" s="106"/>
      <c r="E44" s="1190" t="s">
        <v>34</v>
      </c>
      <c r="F44" s="1190"/>
      <c r="G44" s="1190"/>
      <c r="H44" s="1191"/>
      <c r="I44" s="358" t="s">
        <v>488</v>
      </c>
      <c r="J44" s="359" t="s">
        <v>488</v>
      </c>
      <c r="K44" s="359" t="s">
        <v>488</v>
      </c>
      <c r="L44" s="359" t="s">
        <v>488</v>
      </c>
      <c r="M44" s="360" t="s">
        <v>488</v>
      </c>
    </row>
    <row r="45" spans="2:13" ht="27.75" customHeight="1" x14ac:dyDescent="0.15">
      <c r="B45" s="1186"/>
      <c r="C45" s="1187"/>
      <c r="D45" s="106"/>
      <c r="E45" s="1190" t="s">
        <v>35</v>
      </c>
      <c r="F45" s="1190"/>
      <c r="G45" s="1190"/>
      <c r="H45" s="1191"/>
      <c r="I45" s="358">
        <v>4219</v>
      </c>
      <c r="J45" s="359">
        <v>4220</v>
      </c>
      <c r="K45" s="359">
        <v>4245</v>
      </c>
      <c r="L45" s="359">
        <v>4313</v>
      </c>
      <c r="M45" s="360">
        <v>4373</v>
      </c>
    </row>
    <row r="46" spans="2:13" ht="27.75" customHeight="1" x14ac:dyDescent="0.15">
      <c r="B46" s="1186"/>
      <c r="C46" s="1187"/>
      <c r="D46" s="107"/>
      <c r="E46" s="1190" t="s">
        <v>36</v>
      </c>
      <c r="F46" s="1190"/>
      <c r="G46" s="1190"/>
      <c r="H46" s="1191"/>
      <c r="I46" s="358">
        <v>1</v>
      </c>
      <c r="J46" s="359">
        <v>2</v>
      </c>
      <c r="K46" s="359">
        <v>2</v>
      </c>
      <c r="L46" s="359">
        <v>2</v>
      </c>
      <c r="M46" s="360">
        <v>3</v>
      </c>
    </row>
    <row r="47" spans="2:13" ht="27.75" customHeight="1" x14ac:dyDescent="0.15">
      <c r="B47" s="1186"/>
      <c r="C47" s="1187"/>
      <c r="D47" s="108"/>
      <c r="E47" s="1200" t="s">
        <v>37</v>
      </c>
      <c r="F47" s="1201"/>
      <c r="G47" s="1201"/>
      <c r="H47" s="1202"/>
      <c r="I47" s="358" t="s">
        <v>488</v>
      </c>
      <c r="J47" s="359" t="s">
        <v>488</v>
      </c>
      <c r="K47" s="359" t="s">
        <v>488</v>
      </c>
      <c r="L47" s="359" t="s">
        <v>488</v>
      </c>
      <c r="M47" s="360" t="s">
        <v>488</v>
      </c>
    </row>
    <row r="48" spans="2:13" ht="27.75" customHeight="1" x14ac:dyDescent="0.15">
      <c r="B48" s="1186"/>
      <c r="C48" s="1187"/>
      <c r="D48" s="106"/>
      <c r="E48" s="1190" t="s">
        <v>38</v>
      </c>
      <c r="F48" s="1190"/>
      <c r="G48" s="1190"/>
      <c r="H48" s="1191"/>
      <c r="I48" s="358" t="s">
        <v>488</v>
      </c>
      <c r="J48" s="359" t="s">
        <v>488</v>
      </c>
      <c r="K48" s="359" t="s">
        <v>488</v>
      </c>
      <c r="L48" s="359" t="s">
        <v>488</v>
      </c>
      <c r="M48" s="360" t="s">
        <v>488</v>
      </c>
    </row>
    <row r="49" spans="2:13" ht="27.75" customHeight="1" x14ac:dyDescent="0.15">
      <c r="B49" s="1188"/>
      <c r="C49" s="1189"/>
      <c r="D49" s="106"/>
      <c r="E49" s="1190" t="s">
        <v>39</v>
      </c>
      <c r="F49" s="1190"/>
      <c r="G49" s="1190"/>
      <c r="H49" s="1191"/>
      <c r="I49" s="358" t="s">
        <v>488</v>
      </c>
      <c r="J49" s="359" t="s">
        <v>488</v>
      </c>
      <c r="K49" s="359" t="s">
        <v>488</v>
      </c>
      <c r="L49" s="359" t="s">
        <v>488</v>
      </c>
      <c r="M49" s="360" t="s">
        <v>488</v>
      </c>
    </row>
    <row r="50" spans="2:13" ht="27.75" customHeight="1" x14ac:dyDescent="0.15">
      <c r="B50" s="1184" t="s">
        <v>40</v>
      </c>
      <c r="C50" s="1185"/>
      <c r="D50" s="109"/>
      <c r="E50" s="1190" t="s">
        <v>41</v>
      </c>
      <c r="F50" s="1190"/>
      <c r="G50" s="1190"/>
      <c r="H50" s="1191"/>
      <c r="I50" s="358">
        <v>9248</v>
      </c>
      <c r="J50" s="359">
        <v>10219</v>
      </c>
      <c r="K50" s="359">
        <v>11133</v>
      </c>
      <c r="L50" s="359">
        <v>11615</v>
      </c>
      <c r="M50" s="360">
        <v>12068</v>
      </c>
    </row>
    <row r="51" spans="2:13" ht="27.75" customHeight="1" x14ac:dyDescent="0.15">
      <c r="B51" s="1186"/>
      <c r="C51" s="1187"/>
      <c r="D51" s="106"/>
      <c r="E51" s="1190" t="s">
        <v>42</v>
      </c>
      <c r="F51" s="1190"/>
      <c r="G51" s="1190"/>
      <c r="H51" s="1191"/>
      <c r="I51" s="358">
        <v>1453</v>
      </c>
      <c r="J51" s="359">
        <v>1272</v>
      </c>
      <c r="K51" s="359">
        <v>1135</v>
      </c>
      <c r="L51" s="359">
        <v>1021</v>
      </c>
      <c r="M51" s="360">
        <v>1025</v>
      </c>
    </row>
    <row r="52" spans="2:13" ht="27.75" customHeight="1" x14ac:dyDescent="0.15">
      <c r="B52" s="1188"/>
      <c r="C52" s="1189"/>
      <c r="D52" s="106"/>
      <c r="E52" s="1190" t="s">
        <v>43</v>
      </c>
      <c r="F52" s="1190"/>
      <c r="G52" s="1190"/>
      <c r="H52" s="1191"/>
      <c r="I52" s="358">
        <v>29780</v>
      </c>
      <c r="J52" s="359">
        <v>30063</v>
      </c>
      <c r="K52" s="359">
        <v>29194</v>
      </c>
      <c r="L52" s="359">
        <v>28272</v>
      </c>
      <c r="M52" s="360">
        <v>29534</v>
      </c>
    </row>
    <row r="53" spans="2:13" ht="27.75" customHeight="1" thickBot="1" x14ac:dyDescent="0.2">
      <c r="B53" s="1192" t="s">
        <v>19</v>
      </c>
      <c r="C53" s="1193"/>
      <c r="D53" s="110"/>
      <c r="E53" s="1194" t="s">
        <v>44</v>
      </c>
      <c r="F53" s="1194"/>
      <c r="G53" s="1194"/>
      <c r="H53" s="1195"/>
      <c r="I53" s="361">
        <v>7098</v>
      </c>
      <c r="J53" s="362">
        <v>5074</v>
      </c>
      <c r="K53" s="362">
        <v>3121</v>
      </c>
      <c r="L53" s="362">
        <v>1826</v>
      </c>
      <c r="M53" s="363">
        <v>63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Wx79qoR+0r/KLtTYf8cG5n2OU2RB3ZzurDZmgVv01pjfXR0hNvBq4FtEc4UK+EoQW7iz4lAlNr3TSjGSP4szg==" saltValue="OOHrdMps+96thjp4NiWi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5475</v>
      </c>
      <c r="G55" s="122">
        <v>5260</v>
      </c>
      <c r="H55" s="123">
        <v>5371</v>
      </c>
    </row>
    <row r="56" spans="2:8" ht="52.5" customHeight="1" x14ac:dyDescent="0.15">
      <c r="B56" s="124"/>
      <c r="C56" s="1213" t="s">
        <v>47</v>
      </c>
      <c r="D56" s="1213"/>
      <c r="E56" s="1214"/>
      <c r="F56" s="125">
        <v>940</v>
      </c>
      <c r="G56" s="125">
        <v>782</v>
      </c>
      <c r="H56" s="126">
        <v>553</v>
      </c>
    </row>
    <row r="57" spans="2:8" ht="53.25" customHeight="1" x14ac:dyDescent="0.15">
      <c r="B57" s="124"/>
      <c r="C57" s="1215" t="s">
        <v>48</v>
      </c>
      <c r="D57" s="1215"/>
      <c r="E57" s="1216"/>
      <c r="F57" s="127">
        <v>4685</v>
      </c>
      <c r="G57" s="127">
        <v>5350</v>
      </c>
      <c r="H57" s="128">
        <v>5996</v>
      </c>
    </row>
    <row r="58" spans="2:8" ht="45.75" customHeight="1" x14ac:dyDescent="0.15">
      <c r="B58" s="129"/>
      <c r="C58" s="1203" t="s">
        <v>551</v>
      </c>
      <c r="D58" s="1204"/>
      <c r="E58" s="1205"/>
      <c r="F58" s="130">
        <v>2260</v>
      </c>
      <c r="G58" s="130">
        <v>2751</v>
      </c>
      <c r="H58" s="131">
        <v>3371</v>
      </c>
    </row>
    <row r="59" spans="2:8" ht="45.75" customHeight="1" x14ac:dyDescent="0.15">
      <c r="B59" s="129"/>
      <c r="C59" s="1203" t="s">
        <v>552</v>
      </c>
      <c r="D59" s="1204"/>
      <c r="E59" s="1205"/>
      <c r="F59" s="130">
        <v>1223</v>
      </c>
      <c r="G59" s="130">
        <v>1137</v>
      </c>
      <c r="H59" s="131">
        <v>1101</v>
      </c>
    </row>
    <row r="60" spans="2:8" ht="45.75" customHeight="1" x14ac:dyDescent="0.15">
      <c r="B60" s="129"/>
      <c r="C60" s="1203" t="s">
        <v>553</v>
      </c>
      <c r="D60" s="1204"/>
      <c r="E60" s="1205"/>
      <c r="F60" s="130">
        <v>223</v>
      </c>
      <c r="G60" s="130">
        <v>293</v>
      </c>
      <c r="H60" s="131">
        <v>371</v>
      </c>
    </row>
    <row r="61" spans="2:8" ht="45.75" customHeight="1" x14ac:dyDescent="0.15">
      <c r="B61" s="129"/>
      <c r="C61" s="1203" t="s">
        <v>554</v>
      </c>
      <c r="D61" s="1204"/>
      <c r="E61" s="1205"/>
      <c r="F61" s="130">
        <v>77</v>
      </c>
      <c r="G61" s="130">
        <v>257</v>
      </c>
      <c r="H61" s="131">
        <v>194</v>
      </c>
    </row>
    <row r="62" spans="2:8" ht="45.75" customHeight="1" thickBot="1" x14ac:dyDescent="0.2">
      <c r="B62" s="132"/>
      <c r="C62" s="1206" t="s">
        <v>555</v>
      </c>
      <c r="D62" s="1207"/>
      <c r="E62" s="1208"/>
      <c r="F62" s="133">
        <v>73</v>
      </c>
      <c r="G62" s="133">
        <v>91</v>
      </c>
      <c r="H62" s="134">
        <v>108</v>
      </c>
    </row>
    <row r="63" spans="2:8" ht="52.5" customHeight="1" thickBot="1" x14ac:dyDescent="0.2">
      <c r="B63" s="135"/>
      <c r="C63" s="1209" t="s">
        <v>49</v>
      </c>
      <c r="D63" s="1209"/>
      <c r="E63" s="1210"/>
      <c r="F63" s="136">
        <v>11101</v>
      </c>
      <c r="G63" s="136">
        <v>11392</v>
      </c>
      <c r="H63" s="137">
        <v>11920</v>
      </c>
    </row>
    <row r="64" spans="2:8" x14ac:dyDescent="0.15"/>
  </sheetData>
  <sheetProtection algorithmName="SHA-512" hashValue="dQHNEhA74FSFj+2DrTx1YWa+Fj3y2215aDeuIZW2cdU8aQ5seoRU58lTtmLk10U9sD/aiblTScIuw/jplI+0sQ==" saltValue="lub1/VLQZjeMo2rNXfpE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100122</v>
      </c>
      <c r="E3" s="156"/>
      <c r="F3" s="157">
        <v>94081</v>
      </c>
      <c r="G3" s="158"/>
      <c r="H3" s="159"/>
    </row>
    <row r="4" spans="1:8" x14ac:dyDescent="0.15">
      <c r="A4" s="160"/>
      <c r="B4" s="161"/>
      <c r="C4" s="162"/>
      <c r="D4" s="163">
        <v>61971</v>
      </c>
      <c r="E4" s="164"/>
      <c r="F4" s="165">
        <v>48949</v>
      </c>
      <c r="G4" s="166"/>
      <c r="H4" s="167"/>
    </row>
    <row r="5" spans="1:8" x14ac:dyDescent="0.15">
      <c r="A5" s="148" t="s">
        <v>521</v>
      </c>
      <c r="B5" s="153"/>
      <c r="C5" s="154"/>
      <c r="D5" s="155">
        <v>155026</v>
      </c>
      <c r="E5" s="156"/>
      <c r="F5" s="157">
        <v>92632</v>
      </c>
      <c r="G5" s="158"/>
      <c r="H5" s="159"/>
    </row>
    <row r="6" spans="1:8" x14ac:dyDescent="0.15">
      <c r="A6" s="160"/>
      <c r="B6" s="161"/>
      <c r="C6" s="162"/>
      <c r="D6" s="163">
        <v>98733</v>
      </c>
      <c r="E6" s="164"/>
      <c r="F6" s="165">
        <v>47978</v>
      </c>
      <c r="G6" s="166"/>
      <c r="H6" s="167"/>
    </row>
    <row r="7" spans="1:8" x14ac:dyDescent="0.15">
      <c r="A7" s="148" t="s">
        <v>522</v>
      </c>
      <c r="B7" s="153"/>
      <c r="C7" s="154"/>
      <c r="D7" s="155">
        <v>99801</v>
      </c>
      <c r="E7" s="156"/>
      <c r="F7" s="157">
        <v>96469</v>
      </c>
      <c r="G7" s="158"/>
      <c r="H7" s="159"/>
    </row>
    <row r="8" spans="1:8" x14ac:dyDescent="0.15">
      <c r="A8" s="160"/>
      <c r="B8" s="161"/>
      <c r="C8" s="162"/>
      <c r="D8" s="163">
        <v>74603</v>
      </c>
      <c r="E8" s="164"/>
      <c r="F8" s="165">
        <v>49775</v>
      </c>
      <c r="G8" s="166"/>
      <c r="H8" s="167"/>
    </row>
    <row r="9" spans="1:8" x14ac:dyDescent="0.15">
      <c r="A9" s="148" t="s">
        <v>523</v>
      </c>
      <c r="B9" s="153"/>
      <c r="C9" s="154"/>
      <c r="D9" s="155">
        <v>141563</v>
      </c>
      <c r="E9" s="156"/>
      <c r="F9" s="157">
        <v>85743</v>
      </c>
      <c r="G9" s="158"/>
      <c r="H9" s="159"/>
    </row>
    <row r="10" spans="1:8" x14ac:dyDescent="0.15">
      <c r="A10" s="160"/>
      <c r="B10" s="161"/>
      <c r="C10" s="162"/>
      <c r="D10" s="163">
        <v>100643</v>
      </c>
      <c r="E10" s="164"/>
      <c r="F10" s="165">
        <v>45231</v>
      </c>
      <c r="G10" s="166"/>
      <c r="H10" s="167"/>
    </row>
    <row r="11" spans="1:8" x14ac:dyDescent="0.15">
      <c r="A11" s="148" t="s">
        <v>524</v>
      </c>
      <c r="B11" s="153"/>
      <c r="C11" s="154"/>
      <c r="D11" s="155">
        <v>162094</v>
      </c>
      <c r="E11" s="156"/>
      <c r="F11" s="157">
        <v>92509</v>
      </c>
      <c r="G11" s="158"/>
      <c r="H11" s="159"/>
    </row>
    <row r="12" spans="1:8" x14ac:dyDescent="0.15">
      <c r="A12" s="160"/>
      <c r="B12" s="161"/>
      <c r="C12" s="168"/>
      <c r="D12" s="163">
        <v>134780</v>
      </c>
      <c r="E12" s="164"/>
      <c r="F12" s="165">
        <v>52274</v>
      </c>
      <c r="G12" s="166"/>
      <c r="H12" s="167"/>
    </row>
    <row r="13" spans="1:8" x14ac:dyDescent="0.15">
      <c r="A13" s="148"/>
      <c r="B13" s="153"/>
      <c r="C13" s="169"/>
      <c r="D13" s="170">
        <v>131721</v>
      </c>
      <c r="E13" s="171"/>
      <c r="F13" s="172">
        <v>92287</v>
      </c>
      <c r="G13" s="173"/>
      <c r="H13" s="159"/>
    </row>
    <row r="14" spans="1:8" x14ac:dyDescent="0.15">
      <c r="A14" s="160"/>
      <c r="B14" s="161"/>
      <c r="C14" s="162"/>
      <c r="D14" s="163">
        <v>94146</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13.85</v>
      </c>
      <c r="C19" s="174">
        <f>ROUND(VALUE(SUBSTITUTE(実質収支比率等に係る経年分析!G$48,"▲","-")),2)</f>
        <v>9.92</v>
      </c>
      <c r="D19" s="174">
        <f>ROUND(VALUE(SUBSTITUTE(実質収支比率等に係る経年分析!H$48,"▲","-")),2)</f>
        <v>9.7200000000000006</v>
      </c>
      <c r="E19" s="174">
        <f>ROUND(VALUE(SUBSTITUTE(実質収支比率等に係る経年分析!I$48,"▲","-")),2)</f>
        <v>9.49</v>
      </c>
      <c r="F19" s="174">
        <f>ROUND(VALUE(SUBSTITUTE(実質収支比率等に係る経年分析!J$48,"▲","-")),2)</f>
        <v>8.8699999999999992</v>
      </c>
    </row>
    <row r="20" spans="1:11" x14ac:dyDescent="0.15">
      <c r="A20" s="174" t="s">
        <v>53</v>
      </c>
      <c r="B20" s="174">
        <f>ROUND(VALUE(SUBSTITUTE(実質収支比率等に係る経年分析!F$47,"▲","-")),2)</f>
        <v>31.3</v>
      </c>
      <c r="C20" s="174">
        <f>ROUND(VALUE(SUBSTITUTE(実質収支比率等に係る経年分析!G$47,"▲","-")),2)</f>
        <v>34.72</v>
      </c>
      <c r="D20" s="174">
        <f>ROUND(VALUE(SUBSTITUTE(実質収支比率等に係る経年分析!H$47,"▲","-")),2)</f>
        <v>33.68</v>
      </c>
      <c r="E20" s="174">
        <f>ROUND(VALUE(SUBSTITUTE(実質収支比率等に係る経年分析!I$47,"▲","-")),2)</f>
        <v>33.32</v>
      </c>
      <c r="F20" s="174">
        <f>ROUND(VALUE(SUBSTITUTE(実質収支比率等に係る経年分析!J$47,"▲","-")),2)</f>
        <v>33.94</v>
      </c>
    </row>
    <row r="21" spans="1:11" x14ac:dyDescent="0.15">
      <c r="A21" s="174" t="s">
        <v>54</v>
      </c>
      <c r="B21" s="174">
        <f>IF(ISNUMBER(VALUE(SUBSTITUTE(実質収支比率等に係る経年分析!F$49,"▲","-"))),ROUND(VALUE(SUBSTITUTE(実質収支比率等に係る経年分析!F$49,"▲","-")),2),NA())</f>
        <v>0.39</v>
      </c>
      <c r="C21" s="174">
        <f>IF(ISNUMBER(VALUE(SUBSTITUTE(実質収支比率等に係る経年分析!G$49,"▲","-"))),ROUND(VALUE(SUBSTITUTE(実質収支比率等に係る経年分析!G$49,"▲","-")),2),NA())</f>
        <v>-1.04</v>
      </c>
      <c r="D21" s="174">
        <f>IF(ISNUMBER(VALUE(SUBSTITUTE(実質収支比率等に係る経年分析!H$49,"▲","-"))),ROUND(VALUE(SUBSTITUTE(実質収支比率等に係る経年分析!H$49,"▲","-")),2),NA())</f>
        <v>-0.23</v>
      </c>
      <c r="E21" s="174">
        <f>IF(ISNUMBER(VALUE(SUBSTITUTE(実質収支比率等に係る経年分析!I$49,"▲","-"))),ROUND(VALUE(SUBSTITUTE(実質収支比率等に係る経年分析!I$49,"▲","-")),2),NA())</f>
        <v>-0.94</v>
      </c>
      <c r="F21" s="174">
        <f>IF(ISNUMBER(VALUE(SUBSTITUTE(実質収支比率等に係る経年分析!J$49,"▲","-"))),ROUND(VALUE(SUBSTITUTE(実質収支比率等に係る経年分析!J$49,"▲","-")),2),NA())</f>
        <v>-0.03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1.03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新見市後期高齢者医療特別会計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新見市診療所特別会計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新見市観光事業特別会計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15">
      <c r="A32" s="175" t="str">
        <f>IF(連結実質赤字比率に係る赤字・黒字の構成分析!C$38="",NA(),連結実質赤字比率に係る赤字・黒字の構成分析!C$38)</f>
        <v>新見市国民健康保険特別会計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v>
      </c>
    </row>
    <row r="33" spans="1:16" x14ac:dyDescent="0.15">
      <c r="A33" s="175" t="str">
        <f>IF(連結実質赤字比率に係る赤字・黒字の構成分析!C$37="",NA(),連結実質赤字比率に係る赤字・黒字の構成分析!C$37)</f>
        <v>新見市下水道事業会計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1.74</v>
      </c>
    </row>
    <row r="34" spans="1:16" x14ac:dyDescent="0.15">
      <c r="A34" s="175" t="str">
        <f>IF(連結実質赤字比率に係る赤字・黒字の構成分析!C$36="",NA(),連結実質赤字比率に係る赤字・黒字の構成分析!C$36)</f>
        <v>新見市介護保険特別会計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1.1399999999999999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1.77</v>
      </c>
    </row>
    <row r="35" spans="1:16" x14ac:dyDescent="0.15">
      <c r="A35" s="175" t="str">
        <f>IF(連結実質赤字比率に係る赤字・黒字の構成分析!C$35="",NA(),連結実質赤字比率に係る赤字・黒字の構成分析!C$35)</f>
        <v>新見市水道事業会計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6.66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7.02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7.03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9.8699999999999992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9.69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9.48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3848</v>
      </c>
      <c r="E42" s="176"/>
      <c r="F42" s="176"/>
      <c r="G42" s="176">
        <f>'実質公債費比率（分子）の構造'!L$52</f>
        <v>3748</v>
      </c>
      <c r="H42" s="176"/>
      <c r="I42" s="176"/>
      <c r="J42" s="176">
        <f>'実質公債費比率（分子）の構造'!M$52</f>
        <v>3548</v>
      </c>
      <c r="K42" s="176"/>
      <c r="L42" s="176"/>
      <c r="M42" s="176">
        <f>'実質公債費比率（分子）の構造'!N$52</f>
        <v>3511</v>
      </c>
      <c r="N42" s="176"/>
      <c r="O42" s="176"/>
      <c r="P42" s="176">
        <f>'実質公債費比率（分子）の構造'!O$52</f>
        <v>3359</v>
      </c>
    </row>
    <row r="43" spans="1:16" x14ac:dyDescent="0.15">
      <c r="A43" s="176" t="s">
        <v>16</v>
      </c>
      <c r="B43" s="176">
        <f>'実質公債費比率（分子）の構造'!K$51</f>
        <v>0</v>
      </c>
      <c r="C43" s="176"/>
      <c r="D43" s="176"/>
      <c r="E43" s="176">
        <f>'実質公債費比率（分子）の構造'!L$51</f>
        <v>1</v>
      </c>
      <c r="F43" s="176"/>
      <c r="G43" s="176"/>
      <c r="H43" s="176" t="str">
        <f>'実質公債費比率（分子）の構造'!M$51</f>
        <v>-</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11</v>
      </c>
      <c r="C44" s="176"/>
      <c r="D44" s="176"/>
      <c r="E44" s="176">
        <f>'実質公債費比率（分子）の構造'!L$50</f>
        <v>5</v>
      </c>
      <c r="F44" s="176"/>
      <c r="G44" s="176"/>
      <c r="H44" s="176">
        <f>'実質公債費比率（分子）の構造'!M$50</f>
        <v>4</v>
      </c>
      <c r="I44" s="176"/>
      <c r="J44" s="176"/>
      <c r="K44" s="176">
        <f>'実質公債費比率（分子）の構造'!N$50</f>
        <v>0</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1310</v>
      </c>
      <c r="C46" s="176"/>
      <c r="D46" s="176"/>
      <c r="E46" s="176">
        <f>'実質公債費比率（分子）の構造'!L$48</f>
        <v>1085</v>
      </c>
      <c r="F46" s="176"/>
      <c r="G46" s="176"/>
      <c r="H46" s="176">
        <f>'実質公債費比率（分子）の構造'!M$48</f>
        <v>1087</v>
      </c>
      <c r="I46" s="176"/>
      <c r="J46" s="176"/>
      <c r="K46" s="176">
        <f>'実質公債費比率（分子）の構造'!N$48</f>
        <v>1050</v>
      </c>
      <c r="L46" s="176"/>
      <c r="M46" s="176"/>
      <c r="N46" s="176">
        <f>'実質公債費比率（分子）の構造'!O$48</f>
        <v>1134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3737</v>
      </c>
      <c r="C49" s="176"/>
      <c r="D49" s="176"/>
      <c r="E49" s="176">
        <f>'実質公債費比率（分子）の構造'!L$45</f>
        <v>3686</v>
      </c>
      <c r="F49" s="176"/>
      <c r="G49" s="176"/>
      <c r="H49" s="176">
        <f>'実質公債費比率（分子）の構造'!M$45</f>
        <v>3457</v>
      </c>
      <c r="I49" s="176"/>
      <c r="J49" s="176"/>
      <c r="K49" s="176">
        <f>'実質公債費比率（分子）の構造'!N$45</f>
        <v>3374</v>
      </c>
      <c r="L49" s="176"/>
      <c r="M49" s="176"/>
      <c r="N49" s="176">
        <f>'実質公債費比率（分子）の構造'!O$45</f>
        <v>3196</v>
      </c>
      <c r="O49" s="176"/>
      <c r="P49" s="176"/>
    </row>
    <row r="50" spans="1:16" x14ac:dyDescent="0.15">
      <c r="A50" s="176" t="s">
        <v>67</v>
      </c>
      <c r="B50" s="176" t="e">
        <f>NA()</f>
        <v>#N/A</v>
      </c>
      <c r="C50" s="176">
        <f>IF(ISNUMBER('実質公債費比率（分子）の構造'!K$53),'実質公債費比率（分子）の構造'!K$53,NA())</f>
        <v>1210</v>
      </c>
      <c r="D50" s="176" t="e">
        <f>NA()</f>
        <v>#N/A</v>
      </c>
      <c r="E50" s="176" t="e">
        <f>NA()</f>
        <v>#N/A</v>
      </c>
      <c r="F50" s="176">
        <f>IF(ISNUMBER('実質公債費比率（分子）の構造'!L$53),'実質公債費比率（分子）の構造'!L$53,NA())</f>
        <v>1029</v>
      </c>
      <c r="G50" s="176" t="e">
        <f>NA()</f>
        <v>#N/A</v>
      </c>
      <c r="H50" s="176" t="e">
        <f>NA()</f>
        <v>#N/A</v>
      </c>
      <c r="I50" s="176">
        <f>IF(ISNUMBER('実質公債費比率（分子）の構造'!M$53),'実質公債費比率（分子）の構造'!M$53,NA())</f>
        <v>1000</v>
      </c>
      <c r="J50" s="176" t="e">
        <f>NA()</f>
        <v>#N/A</v>
      </c>
      <c r="K50" s="176" t="e">
        <f>NA()</f>
        <v>#N/A</v>
      </c>
      <c r="L50" s="176">
        <f>IF(ISNUMBER('実質公債費比率（分子）の構造'!N$53),'実質公債費比率（分子）の構造'!N$53,NA())</f>
        <v>913</v>
      </c>
      <c r="M50" s="176" t="e">
        <f>NA()</f>
        <v>#N/A</v>
      </c>
      <c r="N50" s="176" t="e">
        <f>NA()</f>
        <v>#N/A</v>
      </c>
      <c r="O50" s="176">
        <f>IF(ISNUMBER('実質公債費比率（分子）の構造'!O$53),'実質公債費比率（分子）の構造'!O$53,NA())</f>
        <v>971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29780</v>
      </c>
      <c r="E56" s="175"/>
      <c r="F56" s="175"/>
      <c r="G56" s="175">
        <f>'将来負担比率（分子）の構造'!J$52</f>
        <v>30063</v>
      </c>
      <c r="H56" s="175"/>
      <c r="I56" s="175"/>
      <c r="J56" s="175">
        <f>'将来負担比率（分子）の構造'!K$52</f>
        <v>29194</v>
      </c>
      <c r="K56" s="175"/>
      <c r="L56" s="175"/>
      <c r="M56" s="175">
        <f>'将来負担比率（分子）の構造'!L$52</f>
        <v>28272</v>
      </c>
      <c r="N56" s="175"/>
      <c r="O56" s="175"/>
      <c r="P56" s="175">
        <f>'将来負担比率（分子）の構造'!M$52</f>
        <v>29534</v>
      </c>
    </row>
    <row r="57" spans="1:16" x14ac:dyDescent="0.15">
      <c r="A57" s="175" t="s">
        <v>42</v>
      </c>
      <c r="B57" s="175"/>
      <c r="C57" s="175"/>
      <c r="D57" s="175">
        <f>'将来負担比率（分子）の構造'!I$51</f>
        <v>1453</v>
      </c>
      <c r="E57" s="175"/>
      <c r="F57" s="175"/>
      <c r="G57" s="175">
        <f>'将来負担比率（分子）の構造'!J$51</f>
        <v>1272</v>
      </c>
      <c r="H57" s="175"/>
      <c r="I57" s="175"/>
      <c r="J57" s="175">
        <f>'将来負担比率（分子）の構造'!K$51</f>
        <v>1135</v>
      </c>
      <c r="K57" s="175"/>
      <c r="L57" s="175"/>
      <c r="M57" s="175">
        <f>'将来負担比率（分子）の構造'!L$51</f>
        <v>1021</v>
      </c>
      <c r="N57" s="175"/>
      <c r="O57" s="175"/>
      <c r="P57" s="175">
        <f>'将来負担比率（分子）の構造'!M$51</f>
        <v>1025</v>
      </c>
    </row>
    <row r="58" spans="1:16" x14ac:dyDescent="0.15">
      <c r="A58" s="175" t="s">
        <v>41</v>
      </c>
      <c r="B58" s="175"/>
      <c r="C58" s="175"/>
      <c r="D58" s="175">
        <f>'将来負担比率（分子）の構造'!I$50</f>
        <v>9248</v>
      </c>
      <c r="E58" s="175"/>
      <c r="F58" s="175"/>
      <c r="G58" s="175">
        <f>'将来負担比率（分子）の構造'!J$50</f>
        <v>10219</v>
      </c>
      <c r="H58" s="175"/>
      <c r="I58" s="175"/>
      <c r="J58" s="175">
        <f>'将来負担比率（分子）の構造'!K$50</f>
        <v>11133</v>
      </c>
      <c r="K58" s="175"/>
      <c r="L58" s="175"/>
      <c r="M58" s="175">
        <f>'将来負担比率（分子）の構造'!L$50</f>
        <v>11615</v>
      </c>
      <c r="N58" s="175"/>
      <c r="O58" s="175"/>
      <c r="P58" s="175">
        <f>'将来負担比率（分子）の構造'!M$50</f>
        <v>12068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v>
      </c>
      <c r="C61" s="175"/>
      <c r="D61" s="175"/>
      <c r="E61" s="175">
        <f>'将来負担比率（分子）の構造'!J$46</f>
        <v>2</v>
      </c>
      <c r="F61" s="175"/>
      <c r="G61" s="175"/>
      <c r="H61" s="175">
        <f>'将来負担比率（分子）の構造'!K$46</f>
        <v>2</v>
      </c>
      <c r="I61" s="175"/>
      <c r="J61" s="175"/>
      <c r="K61" s="175">
        <f>'将来負担比率（分子）の構造'!L$46</f>
        <v>2</v>
      </c>
      <c r="L61" s="175"/>
      <c r="M61" s="175"/>
      <c r="N61" s="175">
        <f>'将来負担比率（分子）の構造'!M$46</f>
        <v>3</v>
      </c>
      <c r="O61" s="175"/>
      <c r="P61" s="175"/>
    </row>
    <row r="62" spans="1:16" x14ac:dyDescent="0.15">
      <c r="A62" s="175" t="s">
        <v>35</v>
      </c>
      <c r="B62" s="175">
        <f>'将来負担比率（分子）の構造'!I$45</f>
        <v>4219</v>
      </c>
      <c r="C62" s="175"/>
      <c r="D62" s="175"/>
      <c r="E62" s="175">
        <f>'将来負担比率（分子）の構造'!J$45</f>
        <v>4220</v>
      </c>
      <c r="F62" s="175"/>
      <c r="G62" s="175"/>
      <c r="H62" s="175">
        <f>'将来負担比率（分子）の構造'!K$45</f>
        <v>4245</v>
      </c>
      <c r="I62" s="175"/>
      <c r="J62" s="175"/>
      <c r="K62" s="175">
        <f>'将来負担比率（分子）の構造'!L$45</f>
        <v>4313</v>
      </c>
      <c r="L62" s="175"/>
      <c r="M62" s="175"/>
      <c r="N62" s="175">
        <f>'将来負担比率（分子）の構造'!M$45</f>
        <v>4373</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13918</v>
      </c>
      <c r="C64" s="175"/>
      <c r="D64" s="175"/>
      <c r="E64" s="175">
        <f>'将来負担比率（分子）の構造'!J$43</f>
        <v>12526</v>
      </c>
      <c r="F64" s="175"/>
      <c r="G64" s="175"/>
      <c r="H64" s="175">
        <f>'将来負担比率（分子）の構造'!K$43</f>
        <v>11233</v>
      </c>
      <c r="I64" s="175"/>
      <c r="J64" s="175"/>
      <c r="K64" s="175">
        <f>'将来負担比率（分子）の構造'!L$43</f>
        <v>9766</v>
      </c>
      <c r="L64" s="175"/>
      <c r="M64" s="175"/>
      <c r="N64" s="175">
        <f>'将来負担比率（分子）の構造'!M$43</f>
        <v>9200</v>
      </c>
      <c r="O64" s="175"/>
      <c r="P64" s="175"/>
    </row>
    <row r="65" spans="1:16" x14ac:dyDescent="0.15">
      <c r="A65" s="175" t="s">
        <v>32</v>
      </c>
      <c r="B65" s="175">
        <f>'将来負担比率（分子）の構造'!I$42</f>
        <v>24</v>
      </c>
      <c r="C65" s="175"/>
      <c r="D65" s="175"/>
      <c r="E65" s="175">
        <f>'将来負担比率（分子）の構造'!J$42</f>
        <v>19</v>
      </c>
      <c r="F65" s="175"/>
      <c r="G65" s="175"/>
      <c r="H65" s="175">
        <f>'将来負担比率（分子）の構造'!K$42</f>
        <v>16</v>
      </c>
      <c r="I65" s="175"/>
      <c r="J65" s="175"/>
      <c r="K65" s="175">
        <f>'将来負担比率（分子）の構造'!L$42</f>
        <v>12</v>
      </c>
      <c r="L65" s="175"/>
      <c r="M65" s="175"/>
      <c r="N65" s="175">
        <f>'将来負担比率（分子）の構造'!M$42</f>
        <v>9</v>
      </c>
      <c r="O65" s="175"/>
      <c r="P65" s="175"/>
    </row>
    <row r="66" spans="1:16" x14ac:dyDescent="0.15">
      <c r="A66" s="175" t="s">
        <v>31</v>
      </c>
      <c r="B66" s="175">
        <f>'将来負担比率（分子）の構造'!I$41</f>
        <v>29419</v>
      </c>
      <c r="C66" s="175"/>
      <c r="D66" s="175"/>
      <c r="E66" s="175">
        <f>'将来負担比率（分子）の構造'!J$41</f>
        <v>29861</v>
      </c>
      <c r="F66" s="175"/>
      <c r="G66" s="175"/>
      <c r="H66" s="175">
        <f>'将来負担比率（分子）の構造'!K$41</f>
        <v>29087</v>
      </c>
      <c r="I66" s="175"/>
      <c r="J66" s="175"/>
      <c r="K66" s="175">
        <f>'将来負担比率（分子）の構造'!L$41</f>
        <v>28640</v>
      </c>
      <c r="L66" s="175"/>
      <c r="M66" s="175"/>
      <c r="N66" s="175">
        <f>'将来負担比率（分子）の構造'!M$41</f>
        <v>29106</v>
      </c>
      <c r="O66" s="175"/>
      <c r="P66" s="175"/>
    </row>
    <row r="67" spans="1:16" x14ac:dyDescent="0.15">
      <c r="A67" s="175" t="s">
        <v>71</v>
      </c>
      <c r="B67" s="175" t="e">
        <f>NA()</f>
        <v>#N/A</v>
      </c>
      <c r="C67" s="175">
        <f>IF(ISNUMBER('将来負担比率（分子）の構造'!I$53), IF('将来負担比率（分子）の構造'!I$53 &lt; 0, 0, '将来負担比率（分子）の構造'!I$53), NA())</f>
        <v>7098</v>
      </c>
      <c r="D67" s="175" t="e">
        <f>NA()</f>
        <v>#N/A</v>
      </c>
      <c r="E67" s="175" t="e">
        <f>NA()</f>
        <v>#N/A</v>
      </c>
      <c r="F67" s="175">
        <f>IF(ISNUMBER('将来負担比率（分子）の構造'!J$53), IF('将来負担比率（分子）の構造'!J$53 &lt; 0, 0, '将来負担比率（分子）の構造'!J$53), NA())</f>
        <v>5074</v>
      </c>
      <c r="G67" s="175" t="e">
        <f>NA()</f>
        <v>#N/A</v>
      </c>
      <c r="H67" s="175" t="e">
        <f>NA()</f>
        <v>#N/A</v>
      </c>
      <c r="I67" s="175">
        <f>IF(ISNUMBER('将来負担比率（分子）の構造'!K$53), IF('将来負担比率（分子）の構造'!K$53 &lt; 0, 0, '将来負担比率（分子）の構造'!K$53), NA())</f>
        <v>3121</v>
      </c>
      <c r="J67" s="175" t="e">
        <f>NA()</f>
        <v>#N/A</v>
      </c>
      <c r="K67" s="175" t="e">
        <f>NA()</f>
        <v>#N/A</v>
      </c>
      <c r="L67" s="175">
        <f>IF(ISNUMBER('将来負担比率（分子）の構造'!L$53), IF('将来負担比率（分子）の構造'!L$53 &lt; 0, 0, '将来負担比率（分子）の構造'!L$53), NA())</f>
        <v>1826</v>
      </c>
      <c r="M67" s="175" t="e">
        <f>NA()</f>
        <v>#N/A</v>
      </c>
      <c r="N67" s="175" t="e">
        <f>NA()</f>
        <v>#N/A</v>
      </c>
      <c r="O67" s="175">
        <f>IF(ISNUMBER('将来負担比率（分子）の構造'!M$53), IF('将来負担比率（分子）の構造'!M$53 &lt; 0, 0, '将来負担比率（分子）の構造'!M$53), NA())</f>
        <v>63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5475</v>
      </c>
      <c r="C72" s="179">
        <f>基金残高に係る経年分析!G55</f>
        <v>5260</v>
      </c>
      <c r="D72" s="179">
        <f>基金残高に係る経年分析!H55</f>
        <v>5371</v>
      </c>
    </row>
    <row r="73" spans="1:16" x14ac:dyDescent="0.15">
      <c r="A73" s="178" t="s">
        <v>74</v>
      </c>
      <c r="B73" s="179">
        <f>基金残高に係る経年分析!F56</f>
        <v>940</v>
      </c>
      <c r="C73" s="179">
        <f>基金残高に係る経年分析!G56</f>
        <v>782</v>
      </c>
      <c r="D73" s="179">
        <f>基金残高に係る経年分析!H56</f>
        <v>553</v>
      </c>
    </row>
    <row r="74" spans="1:16" x14ac:dyDescent="0.15">
      <c r="A74" s="178" t="s">
        <v>75</v>
      </c>
      <c r="B74" s="179">
        <f>基金残高に係る経年分析!F57</f>
        <v>4685</v>
      </c>
      <c r="C74" s="179">
        <f>基金残高に係る経年分析!G57</f>
        <v>5350</v>
      </c>
      <c r="D74" s="179">
        <f>基金残高に係る経年分析!H57</f>
        <v>5996</v>
      </c>
    </row>
  </sheetData>
  <sheetProtection algorithmName="SHA-512" hashValue="EFMOgjVMy+iQUyZERwbT+7PL+enSBp/9pTAeSCvbWvrfebon7qysFm3bbw1x7e5fIDHFvOdLK1r6NLNjxHBwQw==" saltValue="6RPZ86V3yzowq+fWPRfy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3762338</v>
      </c>
      <c r="S5" s="677"/>
      <c r="T5" s="677"/>
      <c r="U5" s="677"/>
      <c r="V5" s="677"/>
      <c r="W5" s="677"/>
      <c r="X5" s="677"/>
      <c r="Y5" s="702"/>
      <c r="Z5" s="715">
        <v>13.1</v>
      </c>
      <c r="AA5" s="715"/>
      <c r="AB5" s="715"/>
      <c r="AC5" s="715"/>
      <c r="AD5" s="716">
        <v>3671665</v>
      </c>
      <c r="AE5" s="716"/>
      <c r="AF5" s="716"/>
      <c r="AG5" s="716"/>
      <c r="AH5" s="716"/>
      <c r="AI5" s="716"/>
      <c r="AJ5" s="716"/>
      <c r="AK5" s="716"/>
      <c r="AL5" s="703">
        <v>23</v>
      </c>
      <c r="AM5" s="685"/>
      <c r="AN5" s="685"/>
      <c r="AO5" s="704"/>
      <c r="AP5" s="679" t="s">
        <v>216</v>
      </c>
      <c r="AQ5" s="680"/>
      <c r="AR5" s="680"/>
      <c r="AS5" s="680"/>
      <c r="AT5" s="680"/>
      <c r="AU5" s="680"/>
      <c r="AV5" s="680"/>
      <c r="AW5" s="680"/>
      <c r="AX5" s="680"/>
      <c r="AY5" s="680"/>
      <c r="AZ5" s="680"/>
      <c r="BA5" s="680"/>
      <c r="BB5" s="680"/>
      <c r="BC5" s="680"/>
      <c r="BD5" s="680"/>
      <c r="BE5" s="680"/>
      <c r="BF5" s="681"/>
      <c r="BG5" s="621">
        <v>3663598</v>
      </c>
      <c r="BH5" s="622"/>
      <c r="BI5" s="622"/>
      <c r="BJ5" s="622"/>
      <c r="BK5" s="622"/>
      <c r="BL5" s="622"/>
      <c r="BM5" s="622"/>
      <c r="BN5" s="623"/>
      <c r="BO5" s="659">
        <v>97.4</v>
      </c>
      <c r="BP5" s="659"/>
      <c r="BQ5" s="659"/>
      <c r="BR5" s="659"/>
      <c r="BS5" s="660">
        <v>45048</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423157</v>
      </c>
      <c r="S6" s="622"/>
      <c r="T6" s="622"/>
      <c r="U6" s="622"/>
      <c r="V6" s="622"/>
      <c r="W6" s="622"/>
      <c r="X6" s="622"/>
      <c r="Y6" s="623"/>
      <c r="Z6" s="659">
        <v>1.5</v>
      </c>
      <c r="AA6" s="659"/>
      <c r="AB6" s="659"/>
      <c r="AC6" s="659"/>
      <c r="AD6" s="660">
        <v>423157</v>
      </c>
      <c r="AE6" s="660"/>
      <c r="AF6" s="660"/>
      <c r="AG6" s="660"/>
      <c r="AH6" s="660"/>
      <c r="AI6" s="660"/>
      <c r="AJ6" s="660"/>
      <c r="AK6" s="660"/>
      <c r="AL6" s="624">
        <v>2.7</v>
      </c>
      <c r="AM6" s="625"/>
      <c r="AN6" s="625"/>
      <c r="AO6" s="661"/>
      <c r="AP6" s="618" t="s">
        <v>221</v>
      </c>
      <c r="AQ6" s="619"/>
      <c r="AR6" s="619"/>
      <c r="AS6" s="619"/>
      <c r="AT6" s="619"/>
      <c r="AU6" s="619"/>
      <c r="AV6" s="619"/>
      <c r="AW6" s="619"/>
      <c r="AX6" s="619"/>
      <c r="AY6" s="619"/>
      <c r="AZ6" s="619"/>
      <c r="BA6" s="619"/>
      <c r="BB6" s="619"/>
      <c r="BC6" s="619"/>
      <c r="BD6" s="619"/>
      <c r="BE6" s="619"/>
      <c r="BF6" s="620"/>
      <c r="BG6" s="621">
        <v>3663598</v>
      </c>
      <c r="BH6" s="622"/>
      <c r="BI6" s="622"/>
      <c r="BJ6" s="622"/>
      <c r="BK6" s="622"/>
      <c r="BL6" s="622"/>
      <c r="BM6" s="622"/>
      <c r="BN6" s="623"/>
      <c r="BO6" s="659">
        <v>97.4</v>
      </c>
      <c r="BP6" s="659"/>
      <c r="BQ6" s="659"/>
      <c r="BR6" s="659"/>
      <c r="BS6" s="660">
        <v>45048</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161484</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161484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1268</v>
      </c>
      <c r="S7" s="622"/>
      <c r="T7" s="622"/>
      <c r="U7" s="622"/>
      <c r="V7" s="622"/>
      <c r="W7" s="622"/>
      <c r="X7" s="622"/>
      <c r="Y7" s="623"/>
      <c r="Z7" s="659">
        <v>0</v>
      </c>
      <c r="AA7" s="659"/>
      <c r="AB7" s="659"/>
      <c r="AC7" s="659"/>
      <c r="AD7" s="660">
        <v>1268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1376320</v>
      </c>
      <c r="BH7" s="622"/>
      <c r="BI7" s="622"/>
      <c r="BJ7" s="622"/>
      <c r="BK7" s="622"/>
      <c r="BL7" s="622"/>
      <c r="BM7" s="622"/>
      <c r="BN7" s="623"/>
      <c r="BO7" s="659">
        <v>36.6</v>
      </c>
      <c r="BP7" s="659"/>
      <c r="BQ7" s="659"/>
      <c r="BR7" s="659"/>
      <c r="BS7" s="660">
        <v>45048</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4419076</v>
      </c>
      <c r="CS7" s="622"/>
      <c r="CT7" s="622"/>
      <c r="CU7" s="622"/>
      <c r="CV7" s="622"/>
      <c r="CW7" s="622"/>
      <c r="CX7" s="622"/>
      <c r="CY7" s="623"/>
      <c r="CZ7" s="659">
        <v>16.3</v>
      </c>
      <c r="DA7" s="659"/>
      <c r="DB7" s="659"/>
      <c r="DC7" s="659"/>
      <c r="DD7" s="627">
        <v>476979</v>
      </c>
      <c r="DE7" s="622"/>
      <c r="DF7" s="622"/>
      <c r="DG7" s="622"/>
      <c r="DH7" s="622"/>
      <c r="DI7" s="622"/>
      <c r="DJ7" s="622"/>
      <c r="DK7" s="622"/>
      <c r="DL7" s="622"/>
      <c r="DM7" s="622"/>
      <c r="DN7" s="622"/>
      <c r="DO7" s="622"/>
      <c r="DP7" s="623"/>
      <c r="DQ7" s="627">
        <v>3394432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20862</v>
      </c>
      <c r="S8" s="622"/>
      <c r="T8" s="622"/>
      <c r="U8" s="622"/>
      <c r="V8" s="622"/>
      <c r="W8" s="622"/>
      <c r="X8" s="622"/>
      <c r="Y8" s="623"/>
      <c r="Z8" s="659">
        <v>0.1</v>
      </c>
      <c r="AA8" s="659"/>
      <c r="AB8" s="659"/>
      <c r="AC8" s="659"/>
      <c r="AD8" s="660">
        <v>20862</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48155</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5339753</v>
      </c>
      <c r="CS8" s="622"/>
      <c r="CT8" s="622"/>
      <c r="CU8" s="622"/>
      <c r="CV8" s="622"/>
      <c r="CW8" s="622"/>
      <c r="CX8" s="622"/>
      <c r="CY8" s="623"/>
      <c r="CZ8" s="659">
        <v>19.7</v>
      </c>
      <c r="DA8" s="659"/>
      <c r="DB8" s="659"/>
      <c r="DC8" s="659"/>
      <c r="DD8" s="627">
        <v>43081</v>
      </c>
      <c r="DE8" s="622"/>
      <c r="DF8" s="622"/>
      <c r="DG8" s="622"/>
      <c r="DH8" s="622"/>
      <c r="DI8" s="622"/>
      <c r="DJ8" s="622"/>
      <c r="DK8" s="622"/>
      <c r="DL8" s="622"/>
      <c r="DM8" s="622"/>
      <c r="DN8" s="622"/>
      <c r="DO8" s="622"/>
      <c r="DP8" s="623"/>
      <c r="DQ8" s="627">
        <v>3612568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22818</v>
      </c>
      <c r="S9" s="622"/>
      <c r="T9" s="622"/>
      <c r="U9" s="622"/>
      <c r="V9" s="622"/>
      <c r="W9" s="622"/>
      <c r="X9" s="622"/>
      <c r="Y9" s="623"/>
      <c r="Z9" s="659">
        <v>0.1</v>
      </c>
      <c r="AA9" s="659"/>
      <c r="AB9" s="659"/>
      <c r="AC9" s="659"/>
      <c r="AD9" s="660">
        <v>22818</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1089925</v>
      </c>
      <c r="BH9" s="622"/>
      <c r="BI9" s="622"/>
      <c r="BJ9" s="622"/>
      <c r="BK9" s="622"/>
      <c r="BL9" s="622"/>
      <c r="BM9" s="622"/>
      <c r="BN9" s="623"/>
      <c r="BO9" s="659">
        <v>29</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2541053</v>
      </c>
      <c r="CS9" s="622"/>
      <c r="CT9" s="622"/>
      <c r="CU9" s="622"/>
      <c r="CV9" s="622"/>
      <c r="CW9" s="622"/>
      <c r="CX9" s="622"/>
      <c r="CY9" s="623"/>
      <c r="CZ9" s="659">
        <v>9.4</v>
      </c>
      <c r="DA9" s="659"/>
      <c r="DB9" s="659"/>
      <c r="DC9" s="659"/>
      <c r="DD9" s="627">
        <v>608439</v>
      </c>
      <c r="DE9" s="622"/>
      <c r="DF9" s="622"/>
      <c r="DG9" s="622"/>
      <c r="DH9" s="622"/>
      <c r="DI9" s="622"/>
      <c r="DJ9" s="622"/>
      <c r="DK9" s="622"/>
      <c r="DL9" s="622"/>
      <c r="DM9" s="622"/>
      <c r="DN9" s="622"/>
      <c r="DO9" s="622"/>
      <c r="DP9" s="623"/>
      <c r="DQ9" s="627">
        <v>1470321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80375</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49132</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9132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671935</v>
      </c>
      <c r="S11" s="622"/>
      <c r="T11" s="622"/>
      <c r="U11" s="622"/>
      <c r="V11" s="622"/>
      <c r="W11" s="622"/>
      <c r="X11" s="622"/>
      <c r="Y11" s="623"/>
      <c r="Z11" s="624">
        <v>2.2999999999999998</v>
      </c>
      <c r="AA11" s="625"/>
      <c r="AB11" s="625"/>
      <c r="AC11" s="626"/>
      <c r="AD11" s="627">
        <v>671935</v>
      </c>
      <c r="AE11" s="622"/>
      <c r="AF11" s="622"/>
      <c r="AG11" s="622"/>
      <c r="AH11" s="622"/>
      <c r="AI11" s="622"/>
      <c r="AJ11" s="622"/>
      <c r="AK11" s="623"/>
      <c r="AL11" s="624">
        <v>4.2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157865</v>
      </c>
      <c r="BH11" s="622"/>
      <c r="BI11" s="622"/>
      <c r="BJ11" s="622"/>
      <c r="BK11" s="622"/>
      <c r="BL11" s="622"/>
      <c r="BM11" s="622"/>
      <c r="BN11" s="623"/>
      <c r="BO11" s="659">
        <v>4.2</v>
      </c>
      <c r="BP11" s="659"/>
      <c r="BQ11" s="659"/>
      <c r="BR11" s="659"/>
      <c r="BS11" s="660">
        <v>45048</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1292145</v>
      </c>
      <c r="CS11" s="622"/>
      <c r="CT11" s="622"/>
      <c r="CU11" s="622"/>
      <c r="CV11" s="622"/>
      <c r="CW11" s="622"/>
      <c r="CX11" s="622"/>
      <c r="CY11" s="623"/>
      <c r="CZ11" s="659">
        <v>4.8</v>
      </c>
      <c r="DA11" s="659"/>
      <c r="DB11" s="659"/>
      <c r="DC11" s="659"/>
      <c r="DD11" s="627">
        <v>242510</v>
      </c>
      <c r="DE11" s="622"/>
      <c r="DF11" s="622"/>
      <c r="DG11" s="622"/>
      <c r="DH11" s="622"/>
      <c r="DI11" s="622"/>
      <c r="DJ11" s="622"/>
      <c r="DK11" s="622"/>
      <c r="DL11" s="622"/>
      <c r="DM11" s="622"/>
      <c r="DN11" s="622"/>
      <c r="DO11" s="622"/>
      <c r="DP11" s="623"/>
      <c r="DQ11" s="627">
        <v>670658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1994513</v>
      </c>
      <c r="BH12" s="622"/>
      <c r="BI12" s="622"/>
      <c r="BJ12" s="622"/>
      <c r="BK12" s="622"/>
      <c r="BL12" s="622"/>
      <c r="BM12" s="622"/>
      <c r="BN12" s="623"/>
      <c r="BO12" s="659">
        <v>53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753874</v>
      </c>
      <c r="CS12" s="622"/>
      <c r="CT12" s="622"/>
      <c r="CU12" s="622"/>
      <c r="CV12" s="622"/>
      <c r="CW12" s="622"/>
      <c r="CX12" s="622"/>
      <c r="CY12" s="623"/>
      <c r="CZ12" s="659">
        <v>2.8</v>
      </c>
      <c r="DA12" s="659"/>
      <c r="DB12" s="659"/>
      <c r="DC12" s="659"/>
      <c r="DD12" s="627">
        <v>122280</v>
      </c>
      <c r="DE12" s="622"/>
      <c r="DF12" s="622"/>
      <c r="DG12" s="622"/>
      <c r="DH12" s="622"/>
      <c r="DI12" s="622"/>
      <c r="DJ12" s="622"/>
      <c r="DK12" s="622"/>
      <c r="DL12" s="622"/>
      <c r="DM12" s="622"/>
      <c r="DN12" s="622"/>
      <c r="DO12" s="622"/>
      <c r="DP12" s="623"/>
      <c r="DQ12" s="627">
        <v>600172</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1787219</v>
      </c>
      <c r="BH13" s="622"/>
      <c r="BI13" s="622"/>
      <c r="BJ13" s="622"/>
      <c r="BK13" s="622"/>
      <c r="BL13" s="622"/>
      <c r="BM13" s="622"/>
      <c r="BN13" s="623"/>
      <c r="BO13" s="659">
        <v>47.5</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4052582</v>
      </c>
      <c r="CS13" s="622"/>
      <c r="CT13" s="622"/>
      <c r="CU13" s="622"/>
      <c r="CV13" s="622"/>
      <c r="CW13" s="622"/>
      <c r="CX13" s="622"/>
      <c r="CY13" s="623"/>
      <c r="CZ13" s="659">
        <v>15</v>
      </c>
      <c r="DA13" s="659"/>
      <c r="DB13" s="659"/>
      <c r="DC13" s="659"/>
      <c r="DD13" s="627">
        <v>1844077</v>
      </c>
      <c r="DE13" s="622"/>
      <c r="DF13" s="622"/>
      <c r="DG13" s="622"/>
      <c r="DH13" s="622"/>
      <c r="DI13" s="622"/>
      <c r="DJ13" s="622"/>
      <c r="DK13" s="622"/>
      <c r="DL13" s="622"/>
      <c r="DM13" s="622"/>
      <c r="DN13" s="622"/>
      <c r="DO13" s="622"/>
      <c r="DP13" s="623"/>
      <c r="DQ13" s="627">
        <v>1885678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2586</v>
      </c>
      <c r="S14" s="622"/>
      <c r="T14" s="622"/>
      <c r="U14" s="622"/>
      <c r="V14" s="622"/>
      <c r="W14" s="622"/>
      <c r="X14" s="622"/>
      <c r="Y14" s="623"/>
      <c r="Z14" s="659">
        <v>0</v>
      </c>
      <c r="AA14" s="659"/>
      <c r="AB14" s="659"/>
      <c r="AC14" s="659"/>
      <c r="AD14" s="660">
        <v>2586</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133445</v>
      </c>
      <c r="BH14" s="622"/>
      <c r="BI14" s="622"/>
      <c r="BJ14" s="622"/>
      <c r="BK14" s="622"/>
      <c r="BL14" s="622"/>
      <c r="BM14" s="622"/>
      <c r="BN14" s="623"/>
      <c r="BO14" s="659">
        <v>3.5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1242235</v>
      </c>
      <c r="CS14" s="622"/>
      <c r="CT14" s="622"/>
      <c r="CU14" s="622"/>
      <c r="CV14" s="622"/>
      <c r="CW14" s="622"/>
      <c r="CX14" s="622"/>
      <c r="CY14" s="623"/>
      <c r="CZ14" s="659">
        <v>4.5999999999999996</v>
      </c>
      <c r="DA14" s="659"/>
      <c r="DB14" s="659"/>
      <c r="DC14" s="659"/>
      <c r="DD14" s="627">
        <v>416856</v>
      </c>
      <c r="DE14" s="622"/>
      <c r="DF14" s="622"/>
      <c r="DG14" s="622"/>
      <c r="DH14" s="622"/>
      <c r="DI14" s="622"/>
      <c r="DJ14" s="622"/>
      <c r="DK14" s="622"/>
      <c r="DL14" s="622"/>
      <c r="DM14" s="622"/>
      <c r="DN14" s="622"/>
      <c r="DO14" s="622"/>
      <c r="DP14" s="623"/>
      <c r="DQ14" s="627">
        <v>860046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156478</v>
      </c>
      <c r="BH15" s="622"/>
      <c r="BI15" s="622"/>
      <c r="BJ15" s="622"/>
      <c r="BK15" s="622"/>
      <c r="BL15" s="622"/>
      <c r="BM15" s="622"/>
      <c r="BN15" s="623"/>
      <c r="BO15" s="659">
        <v>4.2</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3241878</v>
      </c>
      <c r="CS15" s="622"/>
      <c r="CT15" s="622"/>
      <c r="CU15" s="622"/>
      <c r="CV15" s="622"/>
      <c r="CW15" s="622"/>
      <c r="CX15" s="622"/>
      <c r="CY15" s="623"/>
      <c r="CZ15" s="659">
        <v>12</v>
      </c>
      <c r="DA15" s="659"/>
      <c r="DB15" s="659"/>
      <c r="DC15" s="659"/>
      <c r="DD15" s="627">
        <v>566713</v>
      </c>
      <c r="DE15" s="622"/>
      <c r="DF15" s="622"/>
      <c r="DG15" s="622"/>
      <c r="DH15" s="622"/>
      <c r="DI15" s="622"/>
      <c r="DJ15" s="622"/>
      <c r="DK15" s="622"/>
      <c r="DL15" s="622"/>
      <c r="DM15" s="622"/>
      <c r="DN15" s="622"/>
      <c r="DO15" s="622"/>
      <c r="DP15" s="623"/>
      <c r="DQ15" s="627">
        <v>2407981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31790</v>
      </c>
      <c r="S16" s="622"/>
      <c r="T16" s="622"/>
      <c r="U16" s="622"/>
      <c r="V16" s="622"/>
      <c r="W16" s="622"/>
      <c r="X16" s="622"/>
      <c r="Y16" s="623"/>
      <c r="Z16" s="659">
        <v>0.1</v>
      </c>
      <c r="AA16" s="659"/>
      <c r="AB16" s="659"/>
      <c r="AC16" s="659"/>
      <c r="AD16" s="660">
        <v>31790</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2842</v>
      </c>
      <c r="BH16" s="622"/>
      <c r="BI16" s="622"/>
      <c r="BJ16" s="622"/>
      <c r="BK16" s="622"/>
      <c r="BL16" s="622"/>
      <c r="BM16" s="622"/>
      <c r="BN16" s="623"/>
      <c r="BO16" s="659">
        <v>0.1</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174053</v>
      </c>
      <c r="CS16" s="622"/>
      <c r="CT16" s="622"/>
      <c r="CU16" s="622"/>
      <c r="CV16" s="622"/>
      <c r="CW16" s="622"/>
      <c r="CX16" s="622"/>
      <c r="CY16" s="623"/>
      <c r="CZ16" s="659">
        <v>0.6</v>
      </c>
      <c r="DA16" s="659"/>
      <c r="DB16" s="659"/>
      <c r="DC16" s="659"/>
      <c r="DD16" s="627" t="s">
        <v>122</v>
      </c>
      <c r="DE16" s="622"/>
      <c r="DF16" s="622"/>
      <c r="DG16" s="622"/>
      <c r="DH16" s="622"/>
      <c r="DI16" s="622"/>
      <c r="DJ16" s="622"/>
      <c r="DK16" s="622"/>
      <c r="DL16" s="622"/>
      <c r="DM16" s="622"/>
      <c r="DN16" s="622"/>
      <c r="DO16" s="622"/>
      <c r="DP16" s="623"/>
      <c r="DQ16" s="627">
        <v>12816</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57272</v>
      </c>
      <c r="S17" s="622"/>
      <c r="T17" s="622"/>
      <c r="U17" s="622"/>
      <c r="V17" s="622"/>
      <c r="W17" s="622"/>
      <c r="X17" s="622"/>
      <c r="Y17" s="623"/>
      <c r="Z17" s="659">
        <v>0.2</v>
      </c>
      <c r="AA17" s="659"/>
      <c r="AB17" s="659"/>
      <c r="AC17" s="659"/>
      <c r="AD17" s="660">
        <v>57272</v>
      </c>
      <c r="AE17" s="660"/>
      <c r="AF17" s="660"/>
      <c r="AG17" s="660"/>
      <c r="AH17" s="660"/>
      <c r="AI17" s="660"/>
      <c r="AJ17" s="660"/>
      <c r="AK17" s="660"/>
      <c r="AL17" s="624">
        <v>0.4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3775601</v>
      </c>
      <c r="CS17" s="622"/>
      <c r="CT17" s="622"/>
      <c r="CU17" s="622"/>
      <c r="CV17" s="622"/>
      <c r="CW17" s="622"/>
      <c r="CX17" s="622"/>
      <c r="CY17" s="623"/>
      <c r="CZ17" s="659">
        <v>14</v>
      </c>
      <c r="DA17" s="659"/>
      <c r="DB17" s="659"/>
      <c r="DC17" s="659"/>
      <c r="DD17" s="627" t="s">
        <v>122</v>
      </c>
      <c r="DE17" s="622"/>
      <c r="DF17" s="622"/>
      <c r="DG17" s="622"/>
      <c r="DH17" s="622"/>
      <c r="DI17" s="622"/>
      <c r="DJ17" s="622"/>
      <c r="DK17" s="622"/>
      <c r="DL17" s="622"/>
      <c r="DM17" s="622"/>
      <c r="DN17" s="622"/>
      <c r="DO17" s="622"/>
      <c r="DP17" s="623"/>
      <c r="DQ17" s="627">
        <v>3714119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15509</v>
      </c>
      <c r="S18" s="622"/>
      <c r="T18" s="622"/>
      <c r="U18" s="622"/>
      <c r="V18" s="622"/>
      <c r="W18" s="622"/>
      <c r="X18" s="622"/>
      <c r="Y18" s="623"/>
      <c r="Z18" s="659">
        <v>0.1</v>
      </c>
      <c r="AA18" s="659"/>
      <c r="AB18" s="659"/>
      <c r="AC18" s="659"/>
      <c r="AD18" s="660">
        <v>15509</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12487</v>
      </c>
      <c r="S19" s="622"/>
      <c r="T19" s="622"/>
      <c r="U19" s="622"/>
      <c r="V19" s="622"/>
      <c r="W19" s="622"/>
      <c r="X19" s="622"/>
      <c r="Y19" s="623"/>
      <c r="Z19" s="659">
        <v>0</v>
      </c>
      <c r="AA19" s="659"/>
      <c r="AB19" s="659"/>
      <c r="AC19" s="659"/>
      <c r="AD19" s="660">
        <v>12487</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98740</v>
      </c>
      <c r="BH19" s="622"/>
      <c r="BI19" s="622"/>
      <c r="BJ19" s="622"/>
      <c r="BK19" s="622"/>
      <c r="BL19" s="622"/>
      <c r="BM19" s="622"/>
      <c r="BN19" s="623"/>
      <c r="BO19" s="659">
        <v>2.6</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3022</v>
      </c>
      <c r="S20" s="622"/>
      <c r="T20" s="622"/>
      <c r="U20" s="622"/>
      <c r="V20" s="622"/>
      <c r="W20" s="622"/>
      <c r="X20" s="622"/>
      <c r="Y20" s="623"/>
      <c r="Z20" s="659">
        <v>0</v>
      </c>
      <c r="AA20" s="659"/>
      <c r="AB20" s="659"/>
      <c r="AC20" s="659"/>
      <c r="AD20" s="660">
        <v>3022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98740</v>
      </c>
      <c r="BH20" s="622"/>
      <c r="BI20" s="622"/>
      <c r="BJ20" s="622"/>
      <c r="BK20" s="622"/>
      <c r="BL20" s="622"/>
      <c r="BM20" s="622"/>
      <c r="BN20" s="623"/>
      <c r="BO20" s="659">
        <v>2.6</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27042866</v>
      </c>
      <c r="CS20" s="622"/>
      <c r="CT20" s="622"/>
      <c r="CU20" s="622"/>
      <c r="CV20" s="622"/>
      <c r="CW20" s="622"/>
      <c r="CX20" s="622"/>
      <c r="CY20" s="623"/>
      <c r="CZ20" s="659">
        <v>100</v>
      </c>
      <c r="DA20" s="659"/>
      <c r="DB20" s="659"/>
      <c r="DC20" s="659"/>
      <c r="DD20" s="627">
        <v>4320935</v>
      </c>
      <c r="DE20" s="622"/>
      <c r="DF20" s="622"/>
      <c r="DG20" s="622"/>
      <c r="DH20" s="622"/>
      <c r="DI20" s="622"/>
      <c r="DJ20" s="622"/>
      <c r="DK20" s="622"/>
      <c r="DL20" s="622"/>
      <c r="DM20" s="622"/>
      <c r="DN20" s="622"/>
      <c r="DO20" s="622"/>
      <c r="DP20" s="623"/>
      <c r="DQ20" s="627">
        <v>18799407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12348731</v>
      </c>
      <c r="S21" s="622"/>
      <c r="T21" s="622"/>
      <c r="U21" s="622"/>
      <c r="V21" s="622"/>
      <c r="W21" s="622"/>
      <c r="X21" s="622"/>
      <c r="Y21" s="623"/>
      <c r="Z21" s="659">
        <v>42.9</v>
      </c>
      <c r="AA21" s="659"/>
      <c r="AB21" s="659"/>
      <c r="AC21" s="659"/>
      <c r="AD21" s="660">
        <v>10935551</v>
      </c>
      <c r="AE21" s="660"/>
      <c r="AF21" s="660"/>
      <c r="AG21" s="660"/>
      <c r="AH21" s="660"/>
      <c r="AI21" s="660"/>
      <c r="AJ21" s="660"/>
      <c r="AK21" s="660"/>
      <c r="AL21" s="624">
        <v>68.5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8067</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10935551</v>
      </c>
      <c r="S22" s="622"/>
      <c r="T22" s="622"/>
      <c r="U22" s="622"/>
      <c r="V22" s="622"/>
      <c r="W22" s="622"/>
      <c r="X22" s="622"/>
      <c r="Y22" s="623"/>
      <c r="Z22" s="659">
        <v>38</v>
      </c>
      <c r="AA22" s="659"/>
      <c r="AB22" s="659"/>
      <c r="AC22" s="659"/>
      <c r="AD22" s="660">
        <v>10935551</v>
      </c>
      <c r="AE22" s="660"/>
      <c r="AF22" s="660"/>
      <c r="AG22" s="660"/>
      <c r="AH22" s="660"/>
      <c r="AI22" s="660"/>
      <c r="AJ22" s="660"/>
      <c r="AK22" s="660"/>
      <c r="AL22" s="624">
        <v>68.5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1413180</v>
      </c>
      <c r="S23" s="622"/>
      <c r="T23" s="622"/>
      <c r="U23" s="622"/>
      <c r="V23" s="622"/>
      <c r="W23" s="622"/>
      <c r="X23" s="622"/>
      <c r="Y23" s="623"/>
      <c r="Z23" s="659">
        <v>4.9000000000000004</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90673</v>
      </c>
      <c r="BH23" s="622"/>
      <c r="BI23" s="622"/>
      <c r="BJ23" s="622"/>
      <c r="BK23" s="622"/>
      <c r="BL23" s="622"/>
      <c r="BM23" s="622"/>
      <c r="BN23" s="623"/>
      <c r="BO23" s="659">
        <v>2.4</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10258274</v>
      </c>
      <c r="CS24" s="677"/>
      <c r="CT24" s="677"/>
      <c r="CU24" s="677"/>
      <c r="CV24" s="677"/>
      <c r="CW24" s="677"/>
      <c r="CX24" s="677"/>
      <c r="CY24" s="702"/>
      <c r="CZ24" s="703">
        <v>37.9</v>
      </c>
      <c r="DA24" s="685"/>
      <c r="DB24" s="685"/>
      <c r="DC24" s="705"/>
      <c r="DD24" s="701">
        <v>8673317</v>
      </c>
      <c r="DE24" s="677"/>
      <c r="DF24" s="677"/>
      <c r="DG24" s="677"/>
      <c r="DH24" s="677"/>
      <c r="DI24" s="677"/>
      <c r="DJ24" s="677"/>
      <c r="DK24" s="702"/>
      <c r="DL24" s="701">
        <v>7984288</v>
      </c>
      <c r="DM24" s="677"/>
      <c r="DN24" s="677"/>
      <c r="DO24" s="677"/>
      <c r="DP24" s="677"/>
      <c r="DQ24" s="677"/>
      <c r="DR24" s="677"/>
      <c r="DS24" s="677"/>
      <c r="DT24" s="677"/>
      <c r="DU24" s="677"/>
      <c r="DV24" s="702"/>
      <c r="DW24" s="703">
        <v>49.8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17358266</v>
      </c>
      <c r="S25" s="622"/>
      <c r="T25" s="622"/>
      <c r="U25" s="622"/>
      <c r="V25" s="622"/>
      <c r="W25" s="622"/>
      <c r="X25" s="622"/>
      <c r="Y25" s="623"/>
      <c r="Z25" s="659">
        <v>60.4</v>
      </c>
      <c r="AA25" s="659"/>
      <c r="AB25" s="659"/>
      <c r="AC25" s="659"/>
      <c r="AD25" s="660">
        <v>15854413</v>
      </c>
      <c r="AE25" s="660"/>
      <c r="AF25" s="660"/>
      <c r="AG25" s="660"/>
      <c r="AH25" s="660"/>
      <c r="AI25" s="660"/>
      <c r="AJ25" s="660"/>
      <c r="AK25" s="660"/>
      <c r="AL25" s="624">
        <v>99.3</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4427848</v>
      </c>
      <c r="CS25" s="634"/>
      <c r="CT25" s="634"/>
      <c r="CU25" s="634"/>
      <c r="CV25" s="634"/>
      <c r="CW25" s="634"/>
      <c r="CX25" s="634"/>
      <c r="CY25" s="635"/>
      <c r="CZ25" s="624">
        <v>16.399999999999999</v>
      </c>
      <c r="DA25" s="636"/>
      <c r="DB25" s="636"/>
      <c r="DC25" s="637"/>
      <c r="DD25" s="627">
        <v>4270120</v>
      </c>
      <c r="DE25" s="634"/>
      <c r="DF25" s="634"/>
      <c r="DG25" s="634"/>
      <c r="DH25" s="634"/>
      <c r="DI25" s="634"/>
      <c r="DJ25" s="634"/>
      <c r="DK25" s="635"/>
      <c r="DL25" s="627">
        <v>4172321</v>
      </c>
      <c r="DM25" s="634"/>
      <c r="DN25" s="634"/>
      <c r="DO25" s="634"/>
      <c r="DP25" s="634"/>
      <c r="DQ25" s="634"/>
      <c r="DR25" s="634"/>
      <c r="DS25" s="634"/>
      <c r="DT25" s="634"/>
      <c r="DU25" s="634"/>
      <c r="DV25" s="635"/>
      <c r="DW25" s="624">
        <v>26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3614</v>
      </c>
      <c r="S26" s="622"/>
      <c r="T26" s="622"/>
      <c r="U26" s="622"/>
      <c r="V26" s="622"/>
      <c r="W26" s="622"/>
      <c r="X26" s="622"/>
      <c r="Y26" s="623"/>
      <c r="Z26" s="659">
        <v>0</v>
      </c>
      <c r="AA26" s="659"/>
      <c r="AB26" s="659"/>
      <c r="AC26" s="659"/>
      <c r="AD26" s="660">
        <v>3614</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2662871</v>
      </c>
      <c r="CS26" s="622"/>
      <c r="CT26" s="622"/>
      <c r="CU26" s="622"/>
      <c r="CV26" s="622"/>
      <c r="CW26" s="622"/>
      <c r="CX26" s="622"/>
      <c r="CY26" s="623"/>
      <c r="CZ26" s="624">
        <v>9.8000000000000007</v>
      </c>
      <c r="DA26" s="636"/>
      <c r="DB26" s="636"/>
      <c r="DC26" s="637"/>
      <c r="DD26" s="627">
        <v>2587489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104085</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3762338</v>
      </c>
      <c r="BH27" s="622"/>
      <c r="BI27" s="622"/>
      <c r="BJ27" s="622"/>
      <c r="BK27" s="622"/>
      <c r="BL27" s="622"/>
      <c r="BM27" s="622"/>
      <c r="BN27" s="623"/>
      <c r="BO27" s="659">
        <v>100</v>
      </c>
      <c r="BP27" s="659"/>
      <c r="BQ27" s="659"/>
      <c r="BR27" s="659"/>
      <c r="BS27" s="660">
        <v>45048</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2054825</v>
      </c>
      <c r="CS27" s="634"/>
      <c r="CT27" s="634"/>
      <c r="CU27" s="634"/>
      <c r="CV27" s="634"/>
      <c r="CW27" s="634"/>
      <c r="CX27" s="634"/>
      <c r="CY27" s="635"/>
      <c r="CZ27" s="624">
        <v>7.6</v>
      </c>
      <c r="DA27" s="636"/>
      <c r="DB27" s="636"/>
      <c r="DC27" s="637"/>
      <c r="DD27" s="627">
        <v>689078</v>
      </c>
      <c r="DE27" s="634"/>
      <c r="DF27" s="634"/>
      <c r="DG27" s="634"/>
      <c r="DH27" s="634"/>
      <c r="DI27" s="634"/>
      <c r="DJ27" s="634"/>
      <c r="DK27" s="635"/>
      <c r="DL27" s="627">
        <v>677282</v>
      </c>
      <c r="DM27" s="634"/>
      <c r="DN27" s="634"/>
      <c r="DO27" s="634"/>
      <c r="DP27" s="634"/>
      <c r="DQ27" s="634"/>
      <c r="DR27" s="634"/>
      <c r="DS27" s="634"/>
      <c r="DT27" s="634"/>
      <c r="DU27" s="634"/>
      <c r="DV27" s="635"/>
      <c r="DW27" s="624">
        <v>4.2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132421</v>
      </c>
      <c r="S28" s="622"/>
      <c r="T28" s="622"/>
      <c r="U28" s="622"/>
      <c r="V28" s="622"/>
      <c r="W28" s="622"/>
      <c r="X28" s="622"/>
      <c r="Y28" s="623"/>
      <c r="Z28" s="659">
        <v>0.5</v>
      </c>
      <c r="AA28" s="659"/>
      <c r="AB28" s="659"/>
      <c r="AC28" s="659"/>
      <c r="AD28" s="660">
        <v>16024</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3775601</v>
      </c>
      <c r="CS28" s="622"/>
      <c r="CT28" s="622"/>
      <c r="CU28" s="622"/>
      <c r="CV28" s="622"/>
      <c r="CW28" s="622"/>
      <c r="CX28" s="622"/>
      <c r="CY28" s="623"/>
      <c r="CZ28" s="624">
        <v>14</v>
      </c>
      <c r="DA28" s="636"/>
      <c r="DB28" s="636"/>
      <c r="DC28" s="637"/>
      <c r="DD28" s="627">
        <v>3714119</v>
      </c>
      <c r="DE28" s="622"/>
      <c r="DF28" s="622"/>
      <c r="DG28" s="622"/>
      <c r="DH28" s="622"/>
      <c r="DI28" s="622"/>
      <c r="DJ28" s="622"/>
      <c r="DK28" s="623"/>
      <c r="DL28" s="627">
        <v>3134685</v>
      </c>
      <c r="DM28" s="622"/>
      <c r="DN28" s="622"/>
      <c r="DO28" s="622"/>
      <c r="DP28" s="622"/>
      <c r="DQ28" s="622"/>
      <c r="DR28" s="622"/>
      <c r="DS28" s="622"/>
      <c r="DT28" s="622"/>
      <c r="DU28" s="622"/>
      <c r="DV28" s="623"/>
      <c r="DW28" s="624">
        <v>19.600000000000001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91411</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3775211</v>
      </c>
      <c r="CS29" s="634"/>
      <c r="CT29" s="634"/>
      <c r="CU29" s="634"/>
      <c r="CV29" s="634"/>
      <c r="CW29" s="634"/>
      <c r="CX29" s="634"/>
      <c r="CY29" s="635"/>
      <c r="CZ29" s="624">
        <v>14</v>
      </c>
      <c r="DA29" s="636"/>
      <c r="DB29" s="636"/>
      <c r="DC29" s="637"/>
      <c r="DD29" s="627">
        <v>3713729</v>
      </c>
      <c r="DE29" s="634"/>
      <c r="DF29" s="634"/>
      <c r="DG29" s="634"/>
      <c r="DH29" s="634"/>
      <c r="DI29" s="634"/>
      <c r="DJ29" s="634"/>
      <c r="DK29" s="635"/>
      <c r="DL29" s="627">
        <v>3134295</v>
      </c>
      <c r="DM29" s="634"/>
      <c r="DN29" s="634"/>
      <c r="DO29" s="634"/>
      <c r="DP29" s="634"/>
      <c r="DQ29" s="634"/>
      <c r="DR29" s="634"/>
      <c r="DS29" s="634"/>
      <c r="DT29" s="634"/>
      <c r="DU29" s="634"/>
      <c r="DV29" s="635"/>
      <c r="DW29" s="624">
        <v>19.600000000000001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2424049</v>
      </c>
      <c r="S30" s="622"/>
      <c r="T30" s="622"/>
      <c r="U30" s="622"/>
      <c r="V30" s="622"/>
      <c r="W30" s="622"/>
      <c r="X30" s="622"/>
      <c r="Y30" s="623"/>
      <c r="Z30" s="659">
        <v>8.4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3690938</v>
      </c>
      <c r="CS30" s="622"/>
      <c r="CT30" s="622"/>
      <c r="CU30" s="622"/>
      <c r="CV30" s="622"/>
      <c r="CW30" s="622"/>
      <c r="CX30" s="622"/>
      <c r="CY30" s="623"/>
      <c r="CZ30" s="624">
        <v>13.6</v>
      </c>
      <c r="DA30" s="636"/>
      <c r="DB30" s="636"/>
      <c r="DC30" s="637"/>
      <c r="DD30" s="627">
        <v>3629456</v>
      </c>
      <c r="DE30" s="622"/>
      <c r="DF30" s="622"/>
      <c r="DG30" s="622"/>
      <c r="DH30" s="622"/>
      <c r="DI30" s="622"/>
      <c r="DJ30" s="622"/>
      <c r="DK30" s="623"/>
      <c r="DL30" s="627">
        <v>3050184</v>
      </c>
      <c r="DM30" s="622"/>
      <c r="DN30" s="622"/>
      <c r="DO30" s="622"/>
      <c r="DP30" s="622"/>
      <c r="DQ30" s="622"/>
      <c r="DR30" s="622"/>
      <c r="DS30" s="622"/>
      <c r="DT30" s="622"/>
      <c r="DU30" s="622"/>
      <c r="DV30" s="623"/>
      <c r="DW30" s="624">
        <v>19</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99</v>
      </c>
      <c r="BH31" s="684"/>
      <c r="BI31" s="684"/>
      <c r="BJ31" s="684"/>
      <c r="BK31" s="684"/>
      <c r="BL31" s="684"/>
      <c r="BM31" s="685">
        <v>96.3</v>
      </c>
      <c r="BN31" s="684"/>
      <c r="BO31" s="684"/>
      <c r="BP31" s="684"/>
      <c r="BQ31" s="686"/>
      <c r="BR31" s="683">
        <v>99.1</v>
      </c>
      <c r="BS31" s="684"/>
      <c r="BT31" s="684"/>
      <c r="BU31" s="684"/>
      <c r="BV31" s="684"/>
      <c r="BW31" s="684"/>
      <c r="BX31" s="685">
        <v>96.4</v>
      </c>
      <c r="BY31" s="684"/>
      <c r="BZ31" s="684"/>
      <c r="CA31" s="684"/>
      <c r="CB31" s="686"/>
      <c r="CD31" s="642"/>
      <c r="CE31" s="643"/>
      <c r="CF31" s="618" t="s">
        <v>300</v>
      </c>
      <c r="CG31" s="619"/>
      <c r="CH31" s="619"/>
      <c r="CI31" s="619"/>
      <c r="CJ31" s="619"/>
      <c r="CK31" s="619"/>
      <c r="CL31" s="619"/>
      <c r="CM31" s="619"/>
      <c r="CN31" s="619"/>
      <c r="CO31" s="619"/>
      <c r="CP31" s="619"/>
      <c r="CQ31" s="620"/>
      <c r="CR31" s="621">
        <v>84273</v>
      </c>
      <c r="CS31" s="634"/>
      <c r="CT31" s="634"/>
      <c r="CU31" s="634"/>
      <c r="CV31" s="634"/>
      <c r="CW31" s="634"/>
      <c r="CX31" s="634"/>
      <c r="CY31" s="635"/>
      <c r="CZ31" s="624">
        <v>0.3</v>
      </c>
      <c r="DA31" s="636"/>
      <c r="DB31" s="636"/>
      <c r="DC31" s="637"/>
      <c r="DD31" s="627">
        <v>84273</v>
      </c>
      <c r="DE31" s="634"/>
      <c r="DF31" s="634"/>
      <c r="DG31" s="634"/>
      <c r="DH31" s="634"/>
      <c r="DI31" s="634"/>
      <c r="DJ31" s="634"/>
      <c r="DK31" s="635"/>
      <c r="DL31" s="627">
        <v>84111</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1090667</v>
      </c>
      <c r="S32" s="622"/>
      <c r="T32" s="622"/>
      <c r="U32" s="622"/>
      <c r="V32" s="622"/>
      <c r="W32" s="622"/>
      <c r="X32" s="622"/>
      <c r="Y32" s="623"/>
      <c r="Z32" s="659">
        <v>3.8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v>
      </c>
      <c r="BH32" s="634"/>
      <c r="BI32" s="634"/>
      <c r="BJ32" s="634"/>
      <c r="BK32" s="634"/>
      <c r="BL32" s="634"/>
      <c r="BM32" s="625">
        <v>96.7</v>
      </c>
      <c r="BN32" s="634"/>
      <c r="BO32" s="634"/>
      <c r="BP32" s="634"/>
      <c r="BQ32" s="657"/>
      <c r="BR32" s="692">
        <v>99.3</v>
      </c>
      <c r="BS32" s="634"/>
      <c r="BT32" s="634"/>
      <c r="BU32" s="634"/>
      <c r="BV32" s="634"/>
      <c r="BW32" s="634"/>
      <c r="BX32" s="625">
        <v>96.9</v>
      </c>
      <c r="BY32" s="634"/>
      <c r="BZ32" s="634"/>
      <c r="CA32" s="634"/>
      <c r="CB32" s="657"/>
      <c r="CD32" s="644"/>
      <c r="CE32" s="645"/>
      <c r="CF32" s="618" t="s">
        <v>304</v>
      </c>
      <c r="CG32" s="619"/>
      <c r="CH32" s="619"/>
      <c r="CI32" s="619"/>
      <c r="CJ32" s="619"/>
      <c r="CK32" s="619"/>
      <c r="CL32" s="619"/>
      <c r="CM32" s="619"/>
      <c r="CN32" s="619"/>
      <c r="CO32" s="619"/>
      <c r="CP32" s="619"/>
      <c r="CQ32" s="620"/>
      <c r="CR32" s="621">
        <v>390</v>
      </c>
      <c r="CS32" s="622"/>
      <c r="CT32" s="622"/>
      <c r="CU32" s="622"/>
      <c r="CV32" s="622"/>
      <c r="CW32" s="622"/>
      <c r="CX32" s="622"/>
      <c r="CY32" s="623"/>
      <c r="CZ32" s="624">
        <v>0</v>
      </c>
      <c r="DA32" s="636"/>
      <c r="DB32" s="636"/>
      <c r="DC32" s="637"/>
      <c r="DD32" s="627">
        <v>390</v>
      </c>
      <c r="DE32" s="622"/>
      <c r="DF32" s="622"/>
      <c r="DG32" s="622"/>
      <c r="DH32" s="622"/>
      <c r="DI32" s="622"/>
      <c r="DJ32" s="622"/>
      <c r="DK32" s="623"/>
      <c r="DL32" s="627">
        <v>390</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184300</v>
      </c>
      <c r="S33" s="622"/>
      <c r="T33" s="622"/>
      <c r="U33" s="622"/>
      <c r="V33" s="622"/>
      <c r="W33" s="622"/>
      <c r="X33" s="622"/>
      <c r="Y33" s="623"/>
      <c r="Z33" s="659">
        <v>0.6</v>
      </c>
      <c r="AA33" s="659"/>
      <c r="AB33" s="659"/>
      <c r="AC33" s="659"/>
      <c r="AD33" s="660">
        <v>90210</v>
      </c>
      <c r="AE33" s="660"/>
      <c r="AF33" s="660"/>
      <c r="AG33" s="660"/>
      <c r="AH33" s="660"/>
      <c r="AI33" s="660"/>
      <c r="AJ33" s="660"/>
      <c r="AK33" s="660"/>
      <c r="AL33" s="624">
        <v>0.6</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98.8</v>
      </c>
      <c r="BH33" s="606"/>
      <c r="BI33" s="606"/>
      <c r="BJ33" s="606"/>
      <c r="BK33" s="606"/>
      <c r="BL33" s="606"/>
      <c r="BM33" s="652">
        <v>95.4</v>
      </c>
      <c r="BN33" s="606"/>
      <c r="BO33" s="606"/>
      <c r="BP33" s="606"/>
      <c r="BQ33" s="669"/>
      <c r="BR33" s="682">
        <v>98.9</v>
      </c>
      <c r="BS33" s="606"/>
      <c r="BT33" s="606"/>
      <c r="BU33" s="606"/>
      <c r="BV33" s="606"/>
      <c r="BW33" s="606"/>
      <c r="BX33" s="652">
        <v>95.4</v>
      </c>
      <c r="BY33" s="606"/>
      <c r="BZ33" s="606"/>
      <c r="CA33" s="606"/>
      <c r="CB33" s="669"/>
      <c r="CD33" s="618" t="s">
        <v>307</v>
      </c>
      <c r="CE33" s="619"/>
      <c r="CF33" s="619"/>
      <c r="CG33" s="619"/>
      <c r="CH33" s="619"/>
      <c r="CI33" s="619"/>
      <c r="CJ33" s="619"/>
      <c r="CK33" s="619"/>
      <c r="CL33" s="619"/>
      <c r="CM33" s="619"/>
      <c r="CN33" s="619"/>
      <c r="CO33" s="619"/>
      <c r="CP33" s="619"/>
      <c r="CQ33" s="620"/>
      <c r="CR33" s="621">
        <v>12289604</v>
      </c>
      <c r="CS33" s="634"/>
      <c r="CT33" s="634"/>
      <c r="CU33" s="634"/>
      <c r="CV33" s="634"/>
      <c r="CW33" s="634"/>
      <c r="CX33" s="634"/>
      <c r="CY33" s="635"/>
      <c r="CZ33" s="624">
        <v>45.4</v>
      </c>
      <c r="DA33" s="636"/>
      <c r="DB33" s="636"/>
      <c r="DC33" s="637"/>
      <c r="DD33" s="627">
        <v>9761430</v>
      </c>
      <c r="DE33" s="634"/>
      <c r="DF33" s="634"/>
      <c r="DG33" s="634"/>
      <c r="DH33" s="634"/>
      <c r="DI33" s="634"/>
      <c r="DJ33" s="634"/>
      <c r="DK33" s="635"/>
      <c r="DL33" s="627">
        <v>5682014</v>
      </c>
      <c r="DM33" s="634"/>
      <c r="DN33" s="634"/>
      <c r="DO33" s="634"/>
      <c r="DP33" s="634"/>
      <c r="DQ33" s="634"/>
      <c r="DR33" s="634"/>
      <c r="DS33" s="634"/>
      <c r="DT33" s="634"/>
      <c r="DU33" s="634"/>
      <c r="DV33" s="635"/>
      <c r="DW33" s="624">
        <v>35.4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133779</v>
      </c>
      <c r="S34" s="622"/>
      <c r="T34" s="622"/>
      <c r="U34" s="622"/>
      <c r="V34" s="622"/>
      <c r="W34" s="622"/>
      <c r="X34" s="622"/>
      <c r="Y34" s="623"/>
      <c r="Z34" s="659">
        <v>0.5</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3660235</v>
      </c>
      <c r="CS34" s="622"/>
      <c r="CT34" s="622"/>
      <c r="CU34" s="622"/>
      <c r="CV34" s="622"/>
      <c r="CW34" s="622"/>
      <c r="CX34" s="622"/>
      <c r="CY34" s="623"/>
      <c r="CZ34" s="624">
        <v>13.5</v>
      </c>
      <c r="DA34" s="636"/>
      <c r="DB34" s="636"/>
      <c r="DC34" s="637"/>
      <c r="DD34" s="627">
        <v>2689056</v>
      </c>
      <c r="DE34" s="622"/>
      <c r="DF34" s="622"/>
      <c r="DG34" s="622"/>
      <c r="DH34" s="622"/>
      <c r="DI34" s="622"/>
      <c r="DJ34" s="622"/>
      <c r="DK34" s="623"/>
      <c r="DL34" s="627">
        <v>2196716</v>
      </c>
      <c r="DM34" s="622"/>
      <c r="DN34" s="622"/>
      <c r="DO34" s="622"/>
      <c r="DP34" s="622"/>
      <c r="DQ34" s="622"/>
      <c r="DR34" s="622"/>
      <c r="DS34" s="622"/>
      <c r="DT34" s="622"/>
      <c r="DU34" s="622"/>
      <c r="DV34" s="623"/>
      <c r="DW34" s="624">
        <v>13.7</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1617042</v>
      </c>
      <c r="S35" s="622"/>
      <c r="T35" s="622"/>
      <c r="U35" s="622"/>
      <c r="V35" s="622"/>
      <c r="W35" s="622"/>
      <c r="X35" s="622"/>
      <c r="Y35" s="623"/>
      <c r="Z35" s="659">
        <v>5.6</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476373</v>
      </c>
      <c r="CS35" s="634"/>
      <c r="CT35" s="634"/>
      <c r="CU35" s="634"/>
      <c r="CV35" s="634"/>
      <c r="CW35" s="634"/>
      <c r="CX35" s="634"/>
      <c r="CY35" s="635"/>
      <c r="CZ35" s="624">
        <v>1.8</v>
      </c>
      <c r="DA35" s="636"/>
      <c r="DB35" s="636"/>
      <c r="DC35" s="637"/>
      <c r="DD35" s="627">
        <v>429823</v>
      </c>
      <c r="DE35" s="634"/>
      <c r="DF35" s="634"/>
      <c r="DG35" s="634"/>
      <c r="DH35" s="634"/>
      <c r="DI35" s="634"/>
      <c r="DJ35" s="634"/>
      <c r="DK35" s="635"/>
      <c r="DL35" s="627">
        <v>427954</v>
      </c>
      <c r="DM35" s="634"/>
      <c r="DN35" s="634"/>
      <c r="DO35" s="634"/>
      <c r="DP35" s="634"/>
      <c r="DQ35" s="634"/>
      <c r="DR35" s="634"/>
      <c r="DS35" s="634"/>
      <c r="DT35" s="634"/>
      <c r="DU35" s="634"/>
      <c r="DV35" s="635"/>
      <c r="DW35" s="624">
        <v>2.7</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1039491</v>
      </c>
      <c r="S36" s="622"/>
      <c r="T36" s="622"/>
      <c r="U36" s="622"/>
      <c r="V36" s="622"/>
      <c r="W36" s="622"/>
      <c r="X36" s="622"/>
      <c r="Y36" s="623"/>
      <c r="Z36" s="659">
        <v>3.6</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3502514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27518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4639606</v>
      </c>
      <c r="CS36" s="622"/>
      <c r="CT36" s="622"/>
      <c r="CU36" s="622"/>
      <c r="CV36" s="622"/>
      <c r="CW36" s="622"/>
      <c r="CX36" s="622"/>
      <c r="CY36" s="623"/>
      <c r="CZ36" s="624">
        <v>17.2</v>
      </c>
      <c r="DA36" s="636"/>
      <c r="DB36" s="636"/>
      <c r="DC36" s="637"/>
      <c r="DD36" s="627">
        <v>3627422</v>
      </c>
      <c r="DE36" s="622"/>
      <c r="DF36" s="622"/>
      <c r="DG36" s="622"/>
      <c r="DH36" s="622"/>
      <c r="DI36" s="622"/>
      <c r="DJ36" s="622"/>
      <c r="DK36" s="623"/>
      <c r="DL36" s="627">
        <v>1768438</v>
      </c>
      <c r="DM36" s="622"/>
      <c r="DN36" s="622"/>
      <c r="DO36" s="622"/>
      <c r="DP36" s="622"/>
      <c r="DQ36" s="622"/>
      <c r="DR36" s="622"/>
      <c r="DS36" s="622"/>
      <c r="DT36" s="622"/>
      <c r="DU36" s="622"/>
      <c r="DV36" s="623"/>
      <c r="DW36" s="624">
        <v>11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425135</v>
      </c>
      <c r="S37" s="622"/>
      <c r="T37" s="622"/>
      <c r="U37" s="622"/>
      <c r="V37" s="622"/>
      <c r="W37" s="622"/>
      <c r="X37" s="622"/>
      <c r="Y37" s="623"/>
      <c r="Z37" s="659">
        <v>1.5</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1347144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45214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29573</v>
      </c>
      <c r="CS37" s="634"/>
      <c r="CT37" s="634"/>
      <c r="CU37" s="634"/>
      <c r="CV37" s="634"/>
      <c r="CW37" s="634"/>
      <c r="CX37" s="634"/>
      <c r="CY37" s="635"/>
      <c r="CZ37" s="624">
        <v>0.1</v>
      </c>
      <c r="DA37" s="636"/>
      <c r="DB37" s="636"/>
      <c r="DC37" s="637"/>
      <c r="DD37" s="627">
        <v>29573</v>
      </c>
      <c r="DE37" s="634"/>
      <c r="DF37" s="634"/>
      <c r="DG37" s="634"/>
      <c r="DH37" s="634"/>
      <c r="DI37" s="634"/>
      <c r="DJ37" s="634"/>
      <c r="DK37" s="635"/>
      <c r="DL37" s="627">
        <v>29573</v>
      </c>
      <c r="DM37" s="634"/>
      <c r="DN37" s="634"/>
      <c r="DO37" s="634"/>
      <c r="DP37" s="634"/>
      <c r="DQ37" s="634"/>
      <c r="DR37" s="634"/>
      <c r="DS37" s="634"/>
      <c r="DT37" s="634"/>
      <c r="DU37" s="634"/>
      <c r="DV37" s="635"/>
      <c r="DW37" s="624">
        <v>0.2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4156742</v>
      </c>
      <c r="S38" s="622"/>
      <c r="T38" s="622"/>
      <c r="U38" s="622"/>
      <c r="V38" s="622"/>
      <c r="W38" s="622"/>
      <c r="X38" s="622"/>
      <c r="Y38" s="623"/>
      <c r="Z38" s="659">
        <v>14.5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380518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3589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1774852</v>
      </c>
      <c r="CS38" s="622"/>
      <c r="CT38" s="622"/>
      <c r="CU38" s="622"/>
      <c r="CV38" s="622"/>
      <c r="CW38" s="622"/>
      <c r="CX38" s="622"/>
      <c r="CY38" s="623"/>
      <c r="CZ38" s="624">
        <v>6.6</v>
      </c>
      <c r="DA38" s="636"/>
      <c r="DB38" s="636"/>
      <c r="DC38" s="637"/>
      <c r="DD38" s="627">
        <v>1497110</v>
      </c>
      <c r="DE38" s="622"/>
      <c r="DF38" s="622"/>
      <c r="DG38" s="622"/>
      <c r="DH38" s="622"/>
      <c r="DI38" s="622"/>
      <c r="DJ38" s="622"/>
      <c r="DK38" s="623"/>
      <c r="DL38" s="627">
        <v>1288906</v>
      </c>
      <c r="DM38" s="622"/>
      <c r="DN38" s="622"/>
      <c r="DO38" s="622"/>
      <c r="DP38" s="622"/>
      <c r="DQ38" s="622"/>
      <c r="DR38" s="622"/>
      <c r="DS38" s="622"/>
      <c r="DT38" s="622"/>
      <c r="DU38" s="622"/>
      <c r="DV38" s="623"/>
      <c r="DW38" s="624">
        <v>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10489</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5003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1342818</v>
      </c>
      <c r="CS39" s="634"/>
      <c r="CT39" s="634"/>
      <c r="CU39" s="634"/>
      <c r="CV39" s="634"/>
      <c r="CW39" s="634"/>
      <c r="CX39" s="634"/>
      <c r="CY39" s="635"/>
      <c r="CZ39" s="624">
        <v>5</v>
      </c>
      <c r="DA39" s="636"/>
      <c r="DB39" s="636"/>
      <c r="DC39" s="637"/>
      <c r="DD39" s="627">
        <v>1169239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67342</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395720</v>
      </c>
      <c r="CS40" s="622"/>
      <c r="CT40" s="622"/>
      <c r="CU40" s="622"/>
      <c r="CV40" s="622"/>
      <c r="CW40" s="622"/>
      <c r="CX40" s="622"/>
      <c r="CY40" s="623"/>
      <c r="CZ40" s="624">
        <v>1.5</v>
      </c>
      <c r="DA40" s="636"/>
      <c r="DB40" s="636"/>
      <c r="DC40" s="637"/>
      <c r="DD40" s="627">
        <v>348780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28761002</v>
      </c>
      <c r="S41" s="646"/>
      <c r="T41" s="646"/>
      <c r="U41" s="646"/>
      <c r="V41" s="646"/>
      <c r="W41" s="646"/>
      <c r="X41" s="646"/>
      <c r="Y41" s="649"/>
      <c r="Z41" s="650">
        <v>100</v>
      </c>
      <c r="AA41" s="650"/>
      <c r="AB41" s="650"/>
      <c r="AC41" s="650"/>
      <c r="AD41" s="651">
        <v>15964261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314799</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1449564</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482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4494988</v>
      </c>
      <c r="CS42" s="634"/>
      <c r="CT42" s="634"/>
      <c r="CU42" s="634"/>
      <c r="CV42" s="634"/>
      <c r="CW42" s="634"/>
      <c r="CX42" s="634"/>
      <c r="CY42" s="635"/>
      <c r="CZ42" s="624">
        <v>16.600000000000001</v>
      </c>
      <c r="DA42" s="636"/>
      <c r="DB42" s="636"/>
      <c r="DC42" s="637"/>
      <c r="DD42" s="627">
        <v>364660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38107</v>
      </c>
      <c r="CS43" s="634"/>
      <c r="CT43" s="634"/>
      <c r="CU43" s="634"/>
      <c r="CV43" s="634"/>
      <c r="CW43" s="634"/>
      <c r="CX43" s="634"/>
      <c r="CY43" s="635"/>
      <c r="CZ43" s="624">
        <v>0.1</v>
      </c>
      <c r="DA43" s="636"/>
      <c r="DB43" s="636"/>
      <c r="DC43" s="637"/>
      <c r="DD43" s="627">
        <v>36369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4320935</v>
      </c>
      <c r="CS44" s="622"/>
      <c r="CT44" s="622"/>
      <c r="CU44" s="622"/>
      <c r="CV44" s="622"/>
      <c r="CW44" s="622"/>
      <c r="CX44" s="622"/>
      <c r="CY44" s="623"/>
      <c r="CZ44" s="624">
        <v>16</v>
      </c>
      <c r="DA44" s="625"/>
      <c r="DB44" s="625"/>
      <c r="DC44" s="626"/>
      <c r="DD44" s="627">
        <v>351844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590816</v>
      </c>
      <c r="CS45" s="634"/>
      <c r="CT45" s="634"/>
      <c r="CU45" s="634"/>
      <c r="CV45" s="634"/>
      <c r="CW45" s="634"/>
      <c r="CX45" s="634"/>
      <c r="CY45" s="635"/>
      <c r="CZ45" s="624">
        <v>2.2000000000000002</v>
      </c>
      <c r="DA45" s="636"/>
      <c r="DB45" s="636"/>
      <c r="DC45" s="637"/>
      <c r="DD45" s="627">
        <v>21362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3592842</v>
      </c>
      <c r="CS46" s="622"/>
      <c r="CT46" s="622"/>
      <c r="CU46" s="622"/>
      <c r="CV46" s="622"/>
      <c r="CW46" s="622"/>
      <c r="CX46" s="622"/>
      <c r="CY46" s="623"/>
      <c r="CZ46" s="624">
        <v>13.3</v>
      </c>
      <c r="DA46" s="625"/>
      <c r="DB46" s="625"/>
      <c r="DC46" s="626"/>
      <c r="DD46" s="627">
        <v>302167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174053</v>
      </c>
      <c r="CS47" s="634"/>
      <c r="CT47" s="634"/>
      <c r="CU47" s="634"/>
      <c r="CV47" s="634"/>
      <c r="CW47" s="634"/>
      <c r="CX47" s="634"/>
      <c r="CY47" s="635"/>
      <c r="CZ47" s="624">
        <v>0.6</v>
      </c>
      <c r="DA47" s="636"/>
      <c r="DB47" s="636"/>
      <c r="DC47" s="637"/>
      <c r="DD47" s="627">
        <v>12816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27042866</v>
      </c>
      <c r="CS49" s="606"/>
      <c r="CT49" s="606"/>
      <c r="CU49" s="606"/>
      <c r="CV49" s="606"/>
      <c r="CW49" s="606"/>
      <c r="CX49" s="606"/>
      <c r="CY49" s="607"/>
      <c r="CZ49" s="608">
        <v>100</v>
      </c>
      <c r="DA49" s="609"/>
      <c r="DB49" s="609"/>
      <c r="DC49" s="610"/>
      <c r="DD49" s="611">
        <v>18799407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vktTROxnm4Dxp2hVpDLSt9wd0KfLRa+4S2pd9f/x1BCag5Vau1jn2xXC1d5r15mc2S6+r40bwVIX/q6rD6bgJg==" saltValue="npWBVzSVHwC42r/3xZAf+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5" zoomScaleNormal="6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28709</v>
      </c>
      <c r="R7" s="1103"/>
      <c r="S7" s="1103"/>
      <c r="T7" s="1103"/>
      <c r="U7" s="1103"/>
      <c r="V7" s="1103">
        <v>26998</v>
      </c>
      <c r="W7" s="1103"/>
      <c r="X7" s="1103"/>
      <c r="Y7" s="1103"/>
      <c r="Z7" s="1103"/>
      <c r="AA7" s="1103">
        <v>1711</v>
      </c>
      <c r="AB7" s="1103"/>
      <c r="AC7" s="1103"/>
      <c r="AD7" s="1103"/>
      <c r="AE7" s="1104"/>
      <c r="AF7" s="1105">
        <v>1395</v>
      </c>
      <c r="AG7" s="1106"/>
      <c r="AH7" s="1106"/>
      <c r="AI7" s="1106"/>
      <c r="AJ7" s="1107"/>
      <c r="AK7" s="1108">
        <v>1613</v>
      </c>
      <c r="AL7" s="1109"/>
      <c r="AM7" s="1109"/>
      <c r="AN7" s="1109"/>
      <c r="AO7" s="1109"/>
      <c r="AP7" s="1109">
        <v>28935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556</v>
      </c>
      <c r="BT7" s="1100"/>
      <c r="BU7" s="1100"/>
      <c r="BV7" s="1100"/>
      <c r="BW7" s="1100"/>
      <c r="BX7" s="1100"/>
      <c r="BY7" s="1100"/>
      <c r="BZ7" s="1100"/>
      <c r="CA7" s="1100"/>
      <c r="CB7" s="1100"/>
      <c r="CC7" s="1100"/>
      <c r="CD7" s="1100"/>
      <c r="CE7" s="1100"/>
      <c r="CF7" s="1100"/>
      <c r="CG7" s="1112"/>
      <c r="CH7" s="1096">
        <v>-459</v>
      </c>
      <c r="CI7" s="1097"/>
      <c r="CJ7" s="1097"/>
      <c r="CK7" s="1097"/>
      <c r="CL7" s="1098"/>
      <c r="CM7" s="1096">
        <v>35</v>
      </c>
      <c r="CN7" s="1097"/>
      <c r="CO7" s="1097"/>
      <c r="CP7" s="1097"/>
      <c r="CQ7" s="1098"/>
      <c r="CR7" s="1096">
        <v>10</v>
      </c>
      <c r="CS7" s="1097"/>
      <c r="CT7" s="1097"/>
      <c r="CU7" s="1097"/>
      <c r="CV7" s="1098"/>
      <c r="CW7" s="1096" t="s">
        <v>565</v>
      </c>
      <c r="CX7" s="1097"/>
      <c r="CY7" s="1097"/>
      <c r="CZ7" s="1097"/>
      <c r="DA7" s="1098"/>
      <c r="DB7" s="1096" t="s">
        <v>564</v>
      </c>
      <c r="DC7" s="1097"/>
      <c r="DD7" s="1097"/>
      <c r="DE7" s="1097"/>
      <c r="DF7" s="1098"/>
      <c r="DG7" s="1096" t="s">
        <v>564</v>
      </c>
      <c r="DH7" s="1097"/>
      <c r="DI7" s="1097"/>
      <c r="DJ7" s="1097"/>
      <c r="DK7" s="1098"/>
      <c r="DL7" s="1096" t="s">
        <v>564</v>
      </c>
      <c r="DM7" s="1097"/>
      <c r="DN7" s="1097"/>
      <c r="DO7" s="1097"/>
      <c r="DP7" s="1098"/>
      <c r="DQ7" s="1096" t="s">
        <v>564</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132</v>
      </c>
      <c r="R8" s="1039"/>
      <c r="S8" s="1039"/>
      <c r="T8" s="1039"/>
      <c r="U8" s="1039"/>
      <c r="V8" s="1039">
        <v>124</v>
      </c>
      <c r="W8" s="1039"/>
      <c r="X8" s="1039"/>
      <c r="Y8" s="1039"/>
      <c r="Z8" s="1039"/>
      <c r="AA8" s="1039">
        <v>7</v>
      </c>
      <c r="AB8" s="1039"/>
      <c r="AC8" s="1039"/>
      <c r="AD8" s="1039"/>
      <c r="AE8" s="1040"/>
      <c r="AF8" s="1035">
        <v>7</v>
      </c>
      <c r="AG8" s="1036"/>
      <c r="AH8" s="1036"/>
      <c r="AI8" s="1036"/>
      <c r="AJ8" s="1037"/>
      <c r="AK8" s="1080">
        <v>84</v>
      </c>
      <c r="AL8" s="1081"/>
      <c r="AM8" s="1081"/>
      <c r="AN8" s="1081"/>
      <c r="AO8" s="1081"/>
      <c r="AP8" s="1081">
        <v>172</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557</v>
      </c>
      <c r="BT8" s="993"/>
      <c r="BU8" s="993"/>
      <c r="BV8" s="993"/>
      <c r="BW8" s="993"/>
      <c r="BX8" s="993"/>
      <c r="BY8" s="993"/>
      <c r="BZ8" s="993"/>
      <c r="CA8" s="993"/>
      <c r="CB8" s="993"/>
      <c r="CC8" s="993"/>
      <c r="CD8" s="993"/>
      <c r="CE8" s="993"/>
      <c r="CF8" s="993"/>
      <c r="CG8" s="1014"/>
      <c r="CH8" s="989">
        <v>-1</v>
      </c>
      <c r="CI8" s="990"/>
      <c r="CJ8" s="990"/>
      <c r="CK8" s="990"/>
      <c r="CL8" s="991"/>
      <c r="CM8" s="989">
        <v>-7</v>
      </c>
      <c r="CN8" s="990"/>
      <c r="CO8" s="990"/>
      <c r="CP8" s="990"/>
      <c r="CQ8" s="991"/>
      <c r="CR8" s="989">
        <v>4</v>
      </c>
      <c r="CS8" s="990"/>
      <c r="CT8" s="990"/>
      <c r="CU8" s="990"/>
      <c r="CV8" s="991"/>
      <c r="CW8" s="989" t="s">
        <v>564</v>
      </c>
      <c r="CX8" s="990"/>
      <c r="CY8" s="990"/>
      <c r="CZ8" s="990"/>
      <c r="DA8" s="991"/>
      <c r="DB8" s="989" t="s">
        <v>564</v>
      </c>
      <c r="DC8" s="990"/>
      <c r="DD8" s="990"/>
      <c r="DE8" s="990"/>
      <c r="DF8" s="991"/>
      <c r="DG8" s="989" t="s">
        <v>564</v>
      </c>
      <c r="DH8" s="990"/>
      <c r="DI8" s="990"/>
      <c r="DJ8" s="990"/>
      <c r="DK8" s="991"/>
      <c r="DL8" s="989" t="s">
        <v>564</v>
      </c>
      <c r="DM8" s="990"/>
      <c r="DN8" s="990"/>
      <c r="DO8" s="990"/>
      <c r="DP8" s="991"/>
      <c r="DQ8" s="989" t="s">
        <v>564</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t="s">
        <v>562</v>
      </c>
      <c r="BS9" s="992" t="s">
        <v>558</v>
      </c>
      <c r="BT9" s="993"/>
      <c r="BU9" s="993"/>
      <c r="BV9" s="993"/>
      <c r="BW9" s="993"/>
      <c r="BX9" s="993"/>
      <c r="BY9" s="993"/>
      <c r="BZ9" s="993"/>
      <c r="CA9" s="993"/>
      <c r="CB9" s="993"/>
      <c r="CC9" s="993"/>
      <c r="CD9" s="993"/>
      <c r="CE9" s="993"/>
      <c r="CF9" s="993"/>
      <c r="CG9" s="1014"/>
      <c r="CH9" s="989">
        <v>2</v>
      </c>
      <c r="CI9" s="990"/>
      <c r="CJ9" s="990"/>
      <c r="CK9" s="990"/>
      <c r="CL9" s="991"/>
      <c r="CM9" s="989">
        <v>82</v>
      </c>
      <c r="CN9" s="990"/>
      <c r="CO9" s="990"/>
      <c r="CP9" s="990"/>
      <c r="CQ9" s="991"/>
      <c r="CR9" s="989">
        <v>6</v>
      </c>
      <c r="CS9" s="990"/>
      <c r="CT9" s="990"/>
      <c r="CU9" s="990"/>
      <c r="CV9" s="991"/>
      <c r="CW9" s="989" t="s">
        <v>564</v>
      </c>
      <c r="CX9" s="990"/>
      <c r="CY9" s="990"/>
      <c r="CZ9" s="990"/>
      <c r="DA9" s="991"/>
      <c r="DB9" s="989" t="s">
        <v>564</v>
      </c>
      <c r="DC9" s="990"/>
      <c r="DD9" s="990"/>
      <c r="DE9" s="990"/>
      <c r="DF9" s="991"/>
      <c r="DG9" s="989" t="s">
        <v>564</v>
      </c>
      <c r="DH9" s="990"/>
      <c r="DI9" s="990"/>
      <c r="DJ9" s="990"/>
      <c r="DK9" s="991"/>
      <c r="DL9" s="989" t="s">
        <v>564</v>
      </c>
      <c r="DM9" s="990"/>
      <c r="DN9" s="990"/>
      <c r="DO9" s="990"/>
      <c r="DP9" s="991"/>
      <c r="DQ9" s="989" t="s">
        <v>564</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559</v>
      </c>
      <c r="BT10" s="993"/>
      <c r="BU10" s="993"/>
      <c r="BV10" s="993"/>
      <c r="BW10" s="993"/>
      <c r="BX10" s="993"/>
      <c r="BY10" s="993"/>
      <c r="BZ10" s="993"/>
      <c r="CA10" s="993"/>
      <c r="CB10" s="993"/>
      <c r="CC10" s="993"/>
      <c r="CD10" s="993"/>
      <c r="CE10" s="993"/>
      <c r="CF10" s="993"/>
      <c r="CG10" s="1014"/>
      <c r="CH10" s="989">
        <v>-2</v>
      </c>
      <c r="CI10" s="990"/>
      <c r="CJ10" s="990"/>
      <c r="CK10" s="990"/>
      <c r="CL10" s="991"/>
      <c r="CM10" s="989">
        <v>85</v>
      </c>
      <c r="CN10" s="990"/>
      <c r="CO10" s="990"/>
      <c r="CP10" s="990"/>
      <c r="CQ10" s="991"/>
      <c r="CR10" s="989">
        <v>40</v>
      </c>
      <c r="CS10" s="990"/>
      <c r="CT10" s="990"/>
      <c r="CU10" s="990"/>
      <c r="CV10" s="991"/>
      <c r="CW10" s="989" t="s">
        <v>564</v>
      </c>
      <c r="CX10" s="990"/>
      <c r="CY10" s="990"/>
      <c r="CZ10" s="990"/>
      <c r="DA10" s="991"/>
      <c r="DB10" s="989" t="s">
        <v>564</v>
      </c>
      <c r="DC10" s="990"/>
      <c r="DD10" s="990"/>
      <c r="DE10" s="990"/>
      <c r="DF10" s="991"/>
      <c r="DG10" s="989" t="s">
        <v>564</v>
      </c>
      <c r="DH10" s="990"/>
      <c r="DI10" s="990"/>
      <c r="DJ10" s="990"/>
      <c r="DK10" s="991"/>
      <c r="DL10" s="989" t="s">
        <v>564</v>
      </c>
      <c r="DM10" s="990"/>
      <c r="DN10" s="990"/>
      <c r="DO10" s="990"/>
      <c r="DP10" s="991"/>
      <c r="DQ10" s="989" t="s">
        <v>564</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560</v>
      </c>
      <c r="BT11" s="993"/>
      <c r="BU11" s="993"/>
      <c r="BV11" s="993"/>
      <c r="BW11" s="993"/>
      <c r="BX11" s="993"/>
      <c r="BY11" s="993"/>
      <c r="BZ11" s="993"/>
      <c r="CA11" s="993"/>
      <c r="CB11" s="993"/>
      <c r="CC11" s="993"/>
      <c r="CD11" s="993"/>
      <c r="CE11" s="993"/>
      <c r="CF11" s="993"/>
      <c r="CG11" s="1014"/>
      <c r="CH11" s="989">
        <v>-2</v>
      </c>
      <c r="CI11" s="990"/>
      <c r="CJ11" s="990"/>
      <c r="CK11" s="990"/>
      <c r="CL11" s="991"/>
      <c r="CM11" s="989">
        <v>1872</v>
      </c>
      <c r="CN11" s="990"/>
      <c r="CO11" s="990"/>
      <c r="CP11" s="990"/>
      <c r="CQ11" s="991"/>
      <c r="CR11" s="989">
        <v>873</v>
      </c>
      <c r="CS11" s="990"/>
      <c r="CT11" s="990"/>
      <c r="CU11" s="990"/>
      <c r="CV11" s="991"/>
      <c r="CW11" s="989">
        <v>131</v>
      </c>
      <c r="CX11" s="990"/>
      <c r="CY11" s="990"/>
      <c r="CZ11" s="990"/>
      <c r="DA11" s="991"/>
      <c r="DB11" s="989">
        <v>905</v>
      </c>
      <c r="DC11" s="990"/>
      <c r="DD11" s="990"/>
      <c r="DE11" s="990"/>
      <c r="DF11" s="991"/>
      <c r="DG11" s="989" t="s">
        <v>564</v>
      </c>
      <c r="DH11" s="990"/>
      <c r="DI11" s="990"/>
      <c r="DJ11" s="990"/>
      <c r="DK11" s="991"/>
      <c r="DL11" s="989" t="s">
        <v>564</v>
      </c>
      <c r="DM11" s="990"/>
      <c r="DN11" s="990"/>
      <c r="DO11" s="990"/>
      <c r="DP11" s="991"/>
      <c r="DQ11" s="989" t="s">
        <v>564</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t="s">
        <v>562</v>
      </c>
      <c r="BS12" s="992" t="s">
        <v>561</v>
      </c>
      <c r="BT12" s="993"/>
      <c r="BU12" s="993"/>
      <c r="BV12" s="993"/>
      <c r="BW12" s="993"/>
      <c r="BX12" s="993"/>
      <c r="BY12" s="993"/>
      <c r="BZ12" s="993"/>
      <c r="CA12" s="993"/>
      <c r="CB12" s="993"/>
      <c r="CC12" s="993"/>
      <c r="CD12" s="993"/>
      <c r="CE12" s="993"/>
      <c r="CF12" s="993"/>
      <c r="CG12" s="1014"/>
      <c r="CH12" s="989">
        <v>2287</v>
      </c>
      <c r="CI12" s="990"/>
      <c r="CJ12" s="990"/>
      <c r="CK12" s="990"/>
      <c r="CL12" s="991"/>
      <c r="CM12" s="989">
        <v>55104</v>
      </c>
      <c r="CN12" s="990"/>
      <c r="CO12" s="990"/>
      <c r="CP12" s="990"/>
      <c r="CQ12" s="991"/>
      <c r="CR12" s="989">
        <v>21</v>
      </c>
      <c r="CS12" s="990"/>
      <c r="CT12" s="990"/>
      <c r="CU12" s="990"/>
      <c r="CV12" s="991"/>
      <c r="CW12" s="989" t="s">
        <v>564</v>
      </c>
      <c r="CX12" s="990"/>
      <c r="CY12" s="990"/>
      <c r="CZ12" s="990"/>
      <c r="DA12" s="991"/>
      <c r="DB12" s="989" t="s">
        <v>564</v>
      </c>
      <c r="DC12" s="990"/>
      <c r="DD12" s="990"/>
      <c r="DE12" s="990"/>
      <c r="DF12" s="991"/>
      <c r="DG12" s="989" t="s">
        <v>564</v>
      </c>
      <c r="DH12" s="990"/>
      <c r="DI12" s="990"/>
      <c r="DJ12" s="990"/>
      <c r="DK12" s="991"/>
      <c r="DL12" s="989">
        <v>10</v>
      </c>
      <c r="DM12" s="990"/>
      <c r="DN12" s="990"/>
      <c r="DO12" s="990"/>
      <c r="DP12" s="991"/>
      <c r="DQ12" s="989">
        <v>3</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28761</v>
      </c>
      <c r="R23" s="1061"/>
      <c r="S23" s="1061"/>
      <c r="T23" s="1061"/>
      <c r="U23" s="1061"/>
      <c r="V23" s="1061">
        <v>27043</v>
      </c>
      <c r="W23" s="1061"/>
      <c r="X23" s="1061"/>
      <c r="Y23" s="1061"/>
      <c r="Z23" s="1061"/>
      <c r="AA23" s="1061">
        <v>1718</v>
      </c>
      <c r="AB23" s="1061"/>
      <c r="AC23" s="1061"/>
      <c r="AD23" s="1061"/>
      <c r="AE23" s="1068"/>
      <c r="AF23" s="1069">
        <v>1403</v>
      </c>
      <c r="AG23" s="1061"/>
      <c r="AH23" s="1061"/>
      <c r="AI23" s="1061"/>
      <c r="AJ23" s="1070"/>
      <c r="AK23" s="1071"/>
      <c r="AL23" s="1072"/>
      <c r="AM23" s="1072"/>
      <c r="AN23" s="1072"/>
      <c r="AO23" s="1072"/>
      <c r="AP23" s="1061">
        <v>29107</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3610</v>
      </c>
      <c r="R28" s="1051"/>
      <c r="S28" s="1051"/>
      <c r="T28" s="1051"/>
      <c r="U28" s="1051"/>
      <c r="V28" s="1051">
        <v>3562</v>
      </c>
      <c r="W28" s="1051"/>
      <c r="X28" s="1051"/>
      <c r="Y28" s="1051"/>
      <c r="Z28" s="1051"/>
      <c r="AA28" s="1051">
        <v>48</v>
      </c>
      <c r="AB28" s="1051"/>
      <c r="AC28" s="1051"/>
      <c r="AD28" s="1051"/>
      <c r="AE28" s="1052"/>
      <c r="AF28" s="1053">
        <v>48</v>
      </c>
      <c r="AG28" s="1051"/>
      <c r="AH28" s="1051"/>
      <c r="AI28" s="1051"/>
      <c r="AJ28" s="1054"/>
      <c r="AK28" s="1042">
        <v>380</v>
      </c>
      <c r="AL28" s="1043"/>
      <c r="AM28" s="1043"/>
      <c r="AN28" s="1043"/>
      <c r="AO28" s="1043"/>
      <c r="AP28" s="1043">
        <v>40</v>
      </c>
      <c r="AQ28" s="1043"/>
      <c r="AR28" s="1043"/>
      <c r="AS28" s="1043"/>
      <c r="AT28" s="1043"/>
      <c r="AU28" s="1043">
        <v>15</v>
      </c>
      <c r="AV28" s="1043"/>
      <c r="AW28" s="1043"/>
      <c r="AX28" s="1043"/>
      <c r="AY28" s="1043"/>
      <c r="AZ28" s="1044" t="s">
        <v>564</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546</v>
      </c>
      <c r="R29" s="1039"/>
      <c r="S29" s="1039"/>
      <c r="T29" s="1039"/>
      <c r="U29" s="1039"/>
      <c r="V29" s="1039">
        <v>543</v>
      </c>
      <c r="W29" s="1039"/>
      <c r="X29" s="1039"/>
      <c r="Y29" s="1039"/>
      <c r="Z29" s="1039"/>
      <c r="AA29" s="1039">
        <v>3</v>
      </c>
      <c r="AB29" s="1039"/>
      <c r="AC29" s="1039"/>
      <c r="AD29" s="1039"/>
      <c r="AE29" s="1040"/>
      <c r="AF29" s="1035">
        <v>3</v>
      </c>
      <c r="AG29" s="1036"/>
      <c r="AH29" s="1036"/>
      <c r="AI29" s="1036"/>
      <c r="AJ29" s="1037"/>
      <c r="AK29" s="980">
        <v>147</v>
      </c>
      <c r="AL29" s="971"/>
      <c r="AM29" s="971"/>
      <c r="AN29" s="971"/>
      <c r="AO29" s="971"/>
      <c r="AP29" s="971" t="s">
        <v>565</v>
      </c>
      <c r="AQ29" s="971"/>
      <c r="AR29" s="971"/>
      <c r="AS29" s="971"/>
      <c r="AT29" s="971"/>
      <c r="AU29" s="971" t="s">
        <v>565</v>
      </c>
      <c r="AV29" s="971"/>
      <c r="AW29" s="971"/>
      <c r="AX29" s="971"/>
      <c r="AY29" s="971"/>
      <c r="AZ29" s="1041" t="s">
        <v>564</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5200</v>
      </c>
      <c r="R30" s="1039"/>
      <c r="S30" s="1039"/>
      <c r="T30" s="1039"/>
      <c r="U30" s="1039"/>
      <c r="V30" s="1039">
        <v>4920</v>
      </c>
      <c r="W30" s="1039"/>
      <c r="X30" s="1039"/>
      <c r="Y30" s="1039"/>
      <c r="Z30" s="1039"/>
      <c r="AA30" s="1039">
        <v>280</v>
      </c>
      <c r="AB30" s="1039"/>
      <c r="AC30" s="1039"/>
      <c r="AD30" s="1039"/>
      <c r="AE30" s="1040"/>
      <c r="AF30" s="1035">
        <v>280</v>
      </c>
      <c r="AG30" s="1036"/>
      <c r="AH30" s="1036"/>
      <c r="AI30" s="1036"/>
      <c r="AJ30" s="1037"/>
      <c r="AK30" s="980">
        <v>830</v>
      </c>
      <c r="AL30" s="971"/>
      <c r="AM30" s="971"/>
      <c r="AN30" s="971"/>
      <c r="AO30" s="971"/>
      <c r="AP30" s="971">
        <v>80</v>
      </c>
      <c r="AQ30" s="971"/>
      <c r="AR30" s="971"/>
      <c r="AS30" s="971"/>
      <c r="AT30" s="971"/>
      <c r="AU30" s="971">
        <v>80</v>
      </c>
      <c r="AV30" s="971"/>
      <c r="AW30" s="971"/>
      <c r="AX30" s="971"/>
      <c r="AY30" s="971"/>
      <c r="AZ30" s="1041" t="s">
        <v>564</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974</v>
      </c>
      <c r="R31" s="1039"/>
      <c r="S31" s="1039"/>
      <c r="T31" s="1039"/>
      <c r="U31" s="1039"/>
      <c r="V31" s="1039">
        <v>961</v>
      </c>
      <c r="W31" s="1039"/>
      <c r="X31" s="1039"/>
      <c r="Y31" s="1039"/>
      <c r="Z31" s="1039"/>
      <c r="AA31" s="1039">
        <v>13</v>
      </c>
      <c r="AB31" s="1039"/>
      <c r="AC31" s="1039"/>
      <c r="AD31" s="1039"/>
      <c r="AE31" s="1040"/>
      <c r="AF31" s="1035">
        <v>1114</v>
      </c>
      <c r="AG31" s="1036"/>
      <c r="AH31" s="1036"/>
      <c r="AI31" s="1036"/>
      <c r="AJ31" s="1037"/>
      <c r="AK31" s="980">
        <v>381</v>
      </c>
      <c r="AL31" s="971"/>
      <c r="AM31" s="971"/>
      <c r="AN31" s="971"/>
      <c r="AO31" s="971"/>
      <c r="AP31" s="971">
        <v>4024</v>
      </c>
      <c r="AQ31" s="971"/>
      <c r="AR31" s="971"/>
      <c r="AS31" s="971"/>
      <c r="AT31" s="971"/>
      <c r="AU31" s="971">
        <v>1795</v>
      </c>
      <c r="AV31" s="971"/>
      <c r="AW31" s="971"/>
      <c r="AX31" s="971"/>
      <c r="AY31" s="971"/>
      <c r="AZ31" s="1041" t="s">
        <v>564</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1388</v>
      </c>
      <c r="R32" s="1039"/>
      <c r="S32" s="1039"/>
      <c r="T32" s="1039"/>
      <c r="U32" s="1039"/>
      <c r="V32" s="1039">
        <v>1318</v>
      </c>
      <c r="W32" s="1039"/>
      <c r="X32" s="1039"/>
      <c r="Y32" s="1039"/>
      <c r="Z32" s="1039"/>
      <c r="AA32" s="1039">
        <v>70</v>
      </c>
      <c r="AB32" s="1039"/>
      <c r="AC32" s="1039"/>
      <c r="AD32" s="1039"/>
      <c r="AE32" s="1040"/>
      <c r="AF32" s="1035">
        <v>276</v>
      </c>
      <c r="AG32" s="1036"/>
      <c r="AH32" s="1036"/>
      <c r="AI32" s="1036"/>
      <c r="AJ32" s="1037"/>
      <c r="AK32" s="980">
        <v>1347</v>
      </c>
      <c r="AL32" s="971"/>
      <c r="AM32" s="971"/>
      <c r="AN32" s="971"/>
      <c r="AO32" s="971"/>
      <c r="AP32" s="971">
        <v>9037</v>
      </c>
      <c r="AQ32" s="971"/>
      <c r="AR32" s="971"/>
      <c r="AS32" s="971"/>
      <c r="AT32" s="971"/>
      <c r="AU32" s="971">
        <v>7311</v>
      </c>
      <c r="AV32" s="971"/>
      <c r="AW32" s="971"/>
      <c r="AX32" s="971"/>
      <c r="AY32" s="971"/>
      <c r="AZ32" s="1041" t="s">
        <v>564</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83</v>
      </c>
      <c r="R33" s="1039"/>
      <c r="S33" s="1039"/>
      <c r="T33" s="1039"/>
      <c r="U33" s="1039"/>
      <c r="V33" s="1039">
        <v>73</v>
      </c>
      <c r="W33" s="1039"/>
      <c r="X33" s="1039"/>
      <c r="Y33" s="1039"/>
      <c r="Z33" s="1039"/>
      <c r="AA33" s="1039">
        <v>10</v>
      </c>
      <c r="AB33" s="1039"/>
      <c r="AC33" s="1039"/>
      <c r="AD33" s="1039"/>
      <c r="AE33" s="1040"/>
      <c r="AF33" s="1035">
        <v>10</v>
      </c>
      <c r="AG33" s="1036"/>
      <c r="AH33" s="1036"/>
      <c r="AI33" s="1036"/>
      <c r="AJ33" s="1037"/>
      <c r="AK33" s="980">
        <v>4</v>
      </c>
      <c r="AL33" s="971"/>
      <c r="AM33" s="971"/>
      <c r="AN33" s="971"/>
      <c r="AO33" s="971"/>
      <c r="AP33" s="971" t="s">
        <v>565</v>
      </c>
      <c r="AQ33" s="971"/>
      <c r="AR33" s="971"/>
      <c r="AS33" s="971"/>
      <c r="AT33" s="971"/>
      <c r="AU33" s="971" t="s">
        <v>564</v>
      </c>
      <c r="AV33" s="971"/>
      <c r="AW33" s="971"/>
      <c r="AX33" s="971"/>
      <c r="AY33" s="971"/>
      <c r="AZ33" s="1041" t="s">
        <v>564</v>
      </c>
      <c r="BA33" s="1041"/>
      <c r="BB33" s="1041"/>
      <c r="BC33" s="1041"/>
      <c r="BD33" s="1041"/>
      <c r="BE33" s="972" t="s">
        <v>396</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1731</v>
      </c>
      <c r="AG63" s="959"/>
      <c r="AH63" s="959"/>
      <c r="AI63" s="959"/>
      <c r="AJ63" s="1022"/>
      <c r="AK63" s="1023"/>
      <c r="AL63" s="963"/>
      <c r="AM63" s="963"/>
      <c r="AN63" s="963"/>
      <c r="AO63" s="963"/>
      <c r="AP63" s="959">
        <v>13181</v>
      </c>
      <c r="AQ63" s="959"/>
      <c r="AR63" s="959"/>
      <c r="AS63" s="959"/>
      <c r="AT63" s="959"/>
      <c r="AU63" s="959">
        <v>9201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566</v>
      </c>
      <c r="C68" s="986"/>
      <c r="D68" s="986"/>
      <c r="E68" s="986"/>
      <c r="F68" s="986"/>
      <c r="G68" s="986"/>
      <c r="H68" s="986"/>
      <c r="I68" s="986"/>
      <c r="J68" s="986"/>
      <c r="K68" s="986"/>
      <c r="L68" s="986"/>
      <c r="M68" s="986"/>
      <c r="N68" s="986"/>
      <c r="O68" s="986"/>
      <c r="P68" s="987"/>
      <c r="Q68" s="988">
        <v>911</v>
      </c>
      <c r="R68" s="982"/>
      <c r="S68" s="982"/>
      <c r="T68" s="982"/>
      <c r="U68" s="982"/>
      <c r="V68" s="982">
        <v>909</v>
      </c>
      <c r="W68" s="982"/>
      <c r="X68" s="982"/>
      <c r="Y68" s="982"/>
      <c r="Z68" s="982"/>
      <c r="AA68" s="982">
        <v>2</v>
      </c>
      <c r="AB68" s="982"/>
      <c r="AC68" s="982"/>
      <c r="AD68" s="982"/>
      <c r="AE68" s="982"/>
      <c r="AF68" s="982">
        <v>2</v>
      </c>
      <c r="AG68" s="982"/>
      <c r="AH68" s="982"/>
      <c r="AI68" s="982"/>
      <c r="AJ68" s="982"/>
      <c r="AK68" s="982" t="s">
        <v>565</v>
      </c>
      <c r="AL68" s="982"/>
      <c r="AM68" s="982"/>
      <c r="AN68" s="982"/>
      <c r="AO68" s="982"/>
      <c r="AP68" s="982" t="s">
        <v>563</v>
      </c>
      <c r="AQ68" s="982"/>
      <c r="AR68" s="982"/>
      <c r="AS68" s="982"/>
      <c r="AT68" s="982"/>
      <c r="AU68" s="982" t="s">
        <v>488</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567</v>
      </c>
      <c r="C69" s="975"/>
      <c r="D69" s="975"/>
      <c r="E69" s="975"/>
      <c r="F69" s="975"/>
      <c r="G69" s="975"/>
      <c r="H69" s="975"/>
      <c r="I69" s="975"/>
      <c r="J69" s="975"/>
      <c r="K69" s="975"/>
      <c r="L69" s="975"/>
      <c r="M69" s="975"/>
      <c r="N69" s="975"/>
      <c r="O69" s="975"/>
      <c r="P69" s="976"/>
      <c r="Q69" s="977">
        <v>303798</v>
      </c>
      <c r="R69" s="971"/>
      <c r="S69" s="971"/>
      <c r="T69" s="971"/>
      <c r="U69" s="971"/>
      <c r="V69" s="971">
        <v>300652</v>
      </c>
      <c r="W69" s="971"/>
      <c r="X69" s="971"/>
      <c r="Y69" s="971"/>
      <c r="Z69" s="971"/>
      <c r="AA69" s="971">
        <v>3146</v>
      </c>
      <c r="AB69" s="971"/>
      <c r="AC69" s="971"/>
      <c r="AD69" s="971"/>
      <c r="AE69" s="971"/>
      <c r="AF69" s="971">
        <v>3146</v>
      </c>
      <c r="AG69" s="971"/>
      <c r="AH69" s="971"/>
      <c r="AI69" s="971"/>
      <c r="AJ69" s="971"/>
      <c r="AK69" s="971">
        <v>5678</v>
      </c>
      <c r="AL69" s="971"/>
      <c r="AM69" s="971"/>
      <c r="AN69" s="971"/>
      <c r="AO69" s="971"/>
      <c r="AP69" s="971" t="s">
        <v>488</v>
      </c>
      <c r="AQ69" s="971"/>
      <c r="AR69" s="971"/>
      <c r="AS69" s="971"/>
      <c r="AT69" s="971"/>
      <c r="AU69" s="971" t="s">
        <v>488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568</v>
      </c>
      <c r="C70" s="975"/>
      <c r="D70" s="975"/>
      <c r="E70" s="975"/>
      <c r="F70" s="975"/>
      <c r="G70" s="975"/>
      <c r="H70" s="975"/>
      <c r="I70" s="975"/>
      <c r="J70" s="975"/>
      <c r="K70" s="975"/>
      <c r="L70" s="975"/>
      <c r="M70" s="975"/>
      <c r="N70" s="975"/>
      <c r="O70" s="975"/>
      <c r="P70" s="976"/>
      <c r="Q70" s="977">
        <v>5106</v>
      </c>
      <c r="R70" s="971"/>
      <c r="S70" s="971"/>
      <c r="T70" s="971"/>
      <c r="U70" s="971"/>
      <c r="V70" s="971">
        <v>4768</v>
      </c>
      <c r="W70" s="971"/>
      <c r="X70" s="971"/>
      <c r="Y70" s="971"/>
      <c r="Z70" s="971"/>
      <c r="AA70" s="971">
        <v>338</v>
      </c>
      <c r="AB70" s="971"/>
      <c r="AC70" s="971"/>
      <c r="AD70" s="971"/>
      <c r="AE70" s="971"/>
      <c r="AF70" s="971">
        <v>338</v>
      </c>
      <c r="AG70" s="971"/>
      <c r="AH70" s="971"/>
      <c r="AI70" s="971"/>
      <c r="AJ70" s="971"/>
      <c r="AK70" s="971">
        <v>240</v>
      </c>
      <c r="AL70" s="971"/>
      <c r="AM70" s="971"/>
      <c r="AN70" s="971"/>
      <c r="AO70" s="971"/>
      <c r="AP70" s="971" t="s">
        <v>488</v>
      </c>
      <c r="AQ70" s="971"/>
      <c r="AR70" s="971"/>
      <c r="AS70" s="971"/>
      <c r="AT70" s="971"/>
      <c r="AU70" s="971" t="s">
        <v>488</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569</v>
      </c>
      <c r="C71" s="975"/>
      <c r="D71" s="975"/>
      <c r="E71" s="975"/>
      <c r="F71" s="975"/>
      <c r="G71" s="975"/>
      <c r="H71" s="975"/>
      <c r="I71" s="975"/>
      <c r="J71" s="975"/>
      <c r="K71" s="975"/>
      <c r="L71" s="975"/>
      <c r="M71" s="975"/>
      <c r="N71" s="975"/>
      <c r="O71" s="975"/>
      <c r="P71" s="976"/>
      <c r="Q71" s="977">
        <v>940</v>
      </c>
      <c r="R71" s="971"/>
      <c r="S71" s="971"/>
      <c r="T71" s="971"/>
      <c r="U71" s="971"/>
      <c r="V71" s="971">
        <v>691</v>
      </c>
      <c r="W71" s="971"/>
      <c r="X71" s="971"/>
      <c r="Y71" s="971"/>
      <c r="Z71" s="971"/>
      <c r="AA71" s="971">
        <v>249</v>
      </c>
      <c r="AB71" s="971"/>
      <c r="AC71" s="971"/>
      <c r="AD71" s="971"/>
      <c r="AE71" s="971"/>
      <c r="AF71" s="971">
        <v>249</v>
      </c>
      <c r="AG71" s="971"/>
      <c r="AH71" s="971"/>
      <c r="AI71" s="971"/>
      <c r="AJ71" s="971"/>
      <c r="AK71" s="971" t="s">
        <v>565</v>
      </c>
      <c r="AL71" s="971"/>
      <c r="AM71" s="971"/>
      <c r="AN71" s="971"/>
      <c r="AO71" s="971"/>
      <c r="AP71" s="971" t="s">
        <v>488</v>
      </c>
      <c r="AQ71" s="971"/>
      <c r="AR71" s="971"/>
      <c r="AS71" s="971"/>
      <c r="AT71" s="971"/>
      <c r="AU71" s="971" t="s">
        <v>488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570</v>
      </c>
      <c r="C72" s="975"/>
      <c r="D72" s="975"/>
      <c r="E72" s="975"/>
      <c r="F72" s="975"/>
      <c r="G72" s="975"/>
      <c r="H72" s="975"/>
      <c r="I72" s="975"/>
      <c r="J72" s="975"/>
      <c r="K72" s="975"/>
      <c r="L72" s="975"/>
      <c r="M72" s="975"/>
      <c r="N72" s="975"/>
      <c r="O72" s="975"/>
      <c r="P72" s="976"/>
      <c r="Q72" s="977">
        <v>245</v>
      </c>
      <c r="R72" s="971"/>
      <c r="S72" s="971"/>
      <c r="T72" s="971"/>
      <c r="U72" s="971"/>
      <c r="V72" s="971">
        <v>236</v>
      </c>
      <c r="W72" s="971"/>
      <c r="X72" s="971"/>
      <c r="Y72" s="971"/>
      <c r="Z72" s="971"/>
      <c r="AA72" s="971">
        <v>9</v>
      </c>
      <c r="AB72" s="971"/>
      <c r="AC72" s="971"/>
      <c r="AD72" s="971"/>
      <c r="AE72" s="971"/>
      <c r="AF72" s="971">
        <v>9</v>
      </c>
      <c r="AG72" s="971"/>
      <c r="AH72" s="971"/>
      <c r="AI72" s="971"/>
      <c r="AJ72" s="971"/>
      <c r="AK72" s="971">
        <v>238</v>
      </c>
      <c r="AL72" s="971"/>
      <c r="AM72" s="971"/>
      <c r="AN72" s="971"/>
      <c r="AO72" s="971"/>
      <c r="AP72" s="971" t="s">
        <v>488</v>
      </c>
      <c r="AQ72" s="971"/>
      <c r="AR72" s="971"/>
      <c r="AS72" s="971"/>
      <c r="AT72" s="971"/>
      <c r="AU72" s="971" t="s">
        <v>488</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571</v>
      </c>
      <c r="C73" s="975"/>
      <c r="D73" s="975"/>
      <c r="E73" s="975"/>
      <c r="F73" s="975"/>
      <c r="G73" s="975"/>
      <c r="H73" s="975"/>
      <c r="I73" s="975"/>
      <c r="J73" s="975"/>
      <c r="K73" s="975"/>
      <c r="L73" s="975"/>
      <c r="M73" s="975"/>
      <c r="N73" s="975"/>
      <c r="O73" s="975"/>
      <c r="P73" s="976"/>
      <c r="Q73" s="977">
        <v>85</v>
      </c>
      <c r="R73" s="971"/>
      <c r="S73" s="971"/>
      <c r="T73" s="971"/>
      <c r="U73" s="971"/>
      <c r="V73" s="971">
        <v>72</v>
      </c>
      <c r="W73" s="971"/>
      <c r="X73" s="971"/>
      <c r="Y73" s="971"/>
      <c r="Z73" s="971"/>
      <c r="AA73" s="971">
        <v>13</v>
      </c>
      <c r="AB73" s="971"/>
      <c r="AC73" s="971"/>
      <c r="AD73" s="971"/>
      <c r="AE73" s="971"/>
      <c r="AF73" s="971">
        <v>13</v>
      </c>
      <c r="AG73" s="971"/>
      <c r="AH73" s="971"/>
      <c r="AI73" s="971"/>
      <c r="AJ73" s="971"/>
      <c r="AK73" s="971">
        <v>15</v>
      </c>
      <c r="AL73" s="971"/>
      <c r="AM73" s="971"/>
      <c r="AN73" s="971"/>
      <c r="AO73" s="971"/>
      <c r="AP73" s="971" t="s">
        <v>488</v>
      </c>
      <c r="AQ73" s="971"/>
      <c r="AR73" s="971"/>
      <c r="AS73" s="971"/>
      <c r="AT73" s="971"/>
      <c r="AU73" s="971" t="s">
        <v>488</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3757</v>
      </c>
      <c r="AG88" s="959"/>
      <c r="AH88" s="959"/>
      <c r="AI88" s="959"/>
      <c r="AJ88" s="959"/>
      <c r="AK88" s="963"/>
      <c r="AL88" s="963"/>
      <c r="AM88" s="963"/>
      <c r="AN88" s="963"/>
      <c r="AO88" s="963"/>
      <c r="AP88" s="959" t="s">
        <v>565</v>
      </c>
      <c r="AQ88" s="959"/>
      <c r="AR88" s="959"/>
      <c r="AS88" s="959"/>
      <c r="AT88" s="959"/>
      <c r="AU88" s="959" t="s">
        <v>565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954</v>
      </c>
      <c r="CS102" s="953"/>
      <c r="CT102" s="953"/>
      <c r="CU102" s="953"/>
      <c r="CV102" s="954"/>
      <c r="CW102" s="952">
        <v>131</v>
      </c>
      <c r="CX102" s="953"/>
      <c r="CY102" s="953"/>
      <c r="CZ102" s="953"/>
      <c r="DA102" s="954"/>
      <c r="DB102" s="952">
        <v>905</v>
      </c>
      <c r="DC102" s="953"/>
      <c r="DD102" s="953"/>
      <c r="DE102" s="953"/>
      <c r="DF102" s="954"/>
      <c r="DG102" s="952" t="s">
        <v>565</v>
      </c>
      <c r="DH102" s="953"/>
      <c r="DI102" s="953"/>
      <c r="DJ102" s="953"/>
      <c r="DK102" s="954"/>
      <c r="DL102" s="952">
        <v>10</v>
      </c>
      <c r="DM102" s="953"/>
      <c r="DN102" s="953"/>
      <c r="DO102" s="953"/>
      <c r="DP102" s="954"/>
      <c r="DQ102" s="952">
        <v>3</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3456841</v>
      </c>
      <c r="AB110" s="889"/>
      <c r="AC110" s="889"/>
      <c r="AD110" s="889"/>
      <c r="AE110" s="890"/>
      <c r="AF110" s="891">
        <v>3374425</v>
      </c>
      <c r="AG110" s="889"/>
      <c r="AH110" s="889"/>
      <c r="AI110" s="889"/>
      <c r="AJ110" s="890"/>
      <c r="AK110" s="891">
        <v>3195939</v>
      </c>
      <c r="AL110" s="889"/>
      <c r="AM110" s="889"/>
      <c r="AN110" s="889"/>
      <c r="AO110" s="890"/>
      <c r="AP110" s="892">
        <v>25.3</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29086970</v>
      </c>
      <c r="BR110" s="842"/>
      <c r="BS110" s="842"/>
      <c r="BT110" s="842"/>
      <c r="BU110" s="842"/>
      <c r="BV110" s="842">
        <v>28640490</v>
      </c>
      <c r="BW110" s="842"/>
      <c r="BX110" s="842"/>
      <c r="BY110" s="842"/>
      <c r="BZ110" s="842"/>
      <c r="CA110" s="842">
        <v>29106294</v>
      </c>
      <c r="CB110" s="842"/>
      <c r="CC110" s="842"/>
      <c r="CD110" s="842"/>
      <c r="CE110" s="842"/>
      <c r="CF110" s="866">
        <v>230.6</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15837</v>
      </c>
      <c r="BR111" s="817"/>
      <c r="BS111" s="817"/>
      <c r="BT111" s="817"/>
      <c r="BU111" s="817"/>
      <c r="BV111" s="817">
        <v>12366</v>
      </c>
      <c r="BW111" s="817"/>
      <c r="BX111" s="817"/>
      <c r="BY111" s="817"/>
      <c r="BZ111" s="817"/>
      <c r="CA111" s="817">
        <v>8838</v>
      </c>
      <c r="CB111" s="817"/>
      <c r="CC111" s="817"/>
      <c r="CD111" s="817"/>
      <c r="CE111" s="817"/>
      <c r="CF111" s="875">
        <v>0.1</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11233458</v>
      </c>
      <c r="BR112" s="817"/>
      <c r="BS112" s="817"/>
      <c r="BT112" s="817"/>
      <c r="BU112" s="817"/>
      <c r="BV112" s="817">
        <v>9766234</v>
      </c>
      <c r="BW112" s="817"/>
      <c r="BX112" s="817"/>
      <c r="BY112" s="817"/>
      <c r="BZ112" s="817"/>
      <c r="CA112" s="817">
        <v>9200069</v>
      </c>
      <c r="CB112" s="817"/>
      <c r="CC112" s="817"/>
      <c r="CD112" s="817"/>
      <c r="CE112" s="817"/>
      <c r="CF112" s="875">
        <v>72.900000000000006</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1087009</v>
      </c>
      <c r="AB113" s="919"/>
      <c r="AC113" s="919"/>
      <c r="AD113" s="919"/>
      <c r="AE113" s="920"/>
      <c r="AF113" s="921">
        <v>1050304</v>
      </c>
      <c r="AG113" s="919"/>
      <c r="AH113" s="919"/>
      <c r="AI113" s="919"/>
      <c r="AJ113" s="920"/>
      <c r="AK113" s="921">
        <v>1133505</v>
      </c>
      <c r="AL113" s="919"/>
      <c r="AM113" s="919"/>
      <c r="AN113" s="919"/>
      <c r="AO113" s="920"/>
      <c r="AP113" s="922">
        <v>9</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4245080</v>
      </c>
      <c r="BR114" s="817"/>
      <c r="BS114" s="817"/>
      <c r="BT114" s="817"/>
      <c r="BU114" s="817"/>
      <c r="BV114" s="817">
        <v>4313215</v>
      </c>
      <c r="BW114" s="817"/>
      <c r="BX114" s="817"/>
      <c r="BY114" s="817"/>
      <c r="BZ114" s="817"/>
      <c r="CA114" s="817">
        <v>4373205</v>
      </c>
      <c r="CB114" s="817"/>
      <c r="CC114" s="817"/>
      <c r="CD114" s="817"/>
      <c r="CE114" s="817"/>
      <c r="CF114" s="875">
        <v>34.6</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4056</v>
      </c>
      <c r="AB115" s="919"/>
      <c r="AC115" s="919"/>
      <c r="AD115" s="919"/>
      <c r="AE115" s="920"/>
      <c r="AF115" s="921">
        <v>38</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2189</v>
      </c>
      <c r="BR115" s="817"/>
      <c r="BS115" s="817"/>
      <c r="BT115" s="817"/>
      <c r="BU115" s="817"/>
      <c r="BV115" s="817">
        <v>1794</v>
      </c>
      <c r="BW115" s="817"/>
      <c r="BX115" s="817"/>
      <c r="BY115" s="817"/>
      <c r="BZ115" s="817"/>
      <c r="CA115" s="817">
        <v>2635</v>
      </c>
      <c r="CB115" s="817"/>
      <c r="CC115" s="817"/>
      <c r="CD115" s="817"/>
      <c r="CE115" s="817"/>
      <c r="CF115" s="875">
        <v>0</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417</v>
      </c>
      <c r="AG116" s="780"/>
      <c r="AH116" s="780"/>
      <c r="AI116" s="780"/>
      <c r="AJ116" s="781"/>
      <c r="AK116" s="782">
        <v>390</v>
      </c>
      <c r="AL116" s="780"/>
      <c r="AM116" s="780"/>
      <c r="AN116" s="780"/>
      <c r="AO116" s="781"/>
      <c r="AP116" s="824">
        <v>0</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4547906</v>
      </c>
      <c r="AB117" s="903"/>
      <c r="AC117" s="903"/>
      <c r="AD117" s="903"/>
      <c r="AE117" s="904"/>
      <c r="AF117" s="905">
        <v>4425184</v>
      </c>
      <c r="AG117" s="903"/>
      <c r="AH117" s="903"/>
      <c r="AI117" s="903"/>
      <c r="AJ117" s="904"/>
      <c r="AK117" s="905">
        <v>4329834</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44583534</v>
      </c>
      <c r="BR119" s="845"/>
      <c r="BS119" s="845"/>
      <c r="BT119" s="845"/>
      <c r="BU119" s="845"/>
      <c r="BV119" s="845">
        <v>42734099</v>
      </c>
      <c r="BW119" s="845"/>
      <c r="BX119" s="845"/>
      <c r="BY119" s="845"/>
      <c r="BZ119" s="845"/>
      <c r="CA119" s="845">
        <v>42691041</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15837</v>
      </c>
      <c r="DH119" s="764"/>
      <c r="DI119" s="764"/>
      <c r="DJ119" s="764"/>
      <c r="DK119" s="765"/>
      <c r="DL119" s="766">
        <v>12366</v>
      </c>
      <c r="DM119" s="764"/>
      <c r="DN119" s="764"/>
      <c r="DO119" s="764"/>
      <c r="DP119" s="765"/>
      <c r="DQ119" s="766">
        <v>8838</v>
      </c>
      <c r="DR119" s="764"/>
      <c r="DS119" s="764"/>
      <c r="DT119" s="764"/>
      <c r="DU119" s="765"/>
      <c r="DV119" s="848">
        <v>0.1</v>
      </c>
      <c r="DW119" s="849"/>
      <c r="DX119" s="849"/>
      <c r="DY119" s="849"/>
      <c r="DZ119" s="850"/>
    </row>
    <row r="120" spans="1:130" s="230"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11133125</v>
      </c>
      <c r="BR120" s="842"/>
      <c r="BS120" s="842"/>
      <c r="BT120" s="842"/>
      <c r="BU120" s="842"/>
      <c r="BV120" s="842">
        <v>11615306</v>
      </c>
      <c r="BW120" s="842"/>
      <c r="BX120" s="842"/>
      <c r="BY120" s="842"/>
      <c r="BZ120" s="842"/>
      <c r="CA120" s="842">
        <v>12068442</v>
      </c>
      <c r="CB120" s="842"/>
      <c r="CC120" s="842"/>
      <c r="CD120" s="842"/>
      <c r="CE120" s="842"/>
      <c r="CF120" s="866">
        <v>95.6</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8573496</v>
      </c>
      <c r="DH120" s="842"/>
      <c r="DI120" s="842"/>
      <c r="DJ120" s="842"/>
      <c r="DK120" s="842"/>
      <c r="DL120" s="842">
        <v>7568854</v>
      </c>
      <c r="DM120" s="842"/>
      <c r="DN120" s="842"/>
      <c r="DO120" s="842"/>
      <c r="DP120" s="842"/>
      <c r="DQ120" s="842">
        <v>7310721</v>
      </c>
      <c r="DR120" s="842"/>
      <c r="DS120" s="842"/>
      <c r="DT120" s="842"/>
      <c r="DU120" s="842"/>
      <c r="DV120" s="843">
        <v>57.9</v>
      </c>
      <c r="DW120" s="843"/>
      <c r="DX120" s="843"/>
      <c r="DY120" s="843"/>
      <c r="DZ120" s="844"/>
    </row>
    <row r="121" spans="1:130" s="230"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1135385</v>
      </c>
      <c r="BR121" s="817"/>
      <c r="BS121" s="817"/>
      <c r="BT121" s="817"/>
      <c r="BU121" s="817"/>
      <c r="BV121" s="817">
        <v>1021082</v>
      </c>
      <c r="BW121" s="817"/>
      <c r="BX121" s="817"/>
      <c r="BY121" s="817"/>
      <c r="BZ121" s="817"/>
      <c r="CA121" s="817">
        <v>1025197</v>
      </c>
      <c r="CB121" s="817"/>
      <c r="CC121" s="817"/>
      <c r="CD121" s="817"/>
      <c r="CE121" s="817"/>
      <c r="CF121" s="875">
        <v>8.1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2539340</v>
      </c>
      <c r="DH121" s="817"/>
      <c r="DI121" s="817"/>
      <c r="DJ121" s="817"/>
      <c r="DK121" s="817"/>
      <c r="DL121" s="817">
        <v>2097936</v>
      </c>
      <c r="DM121" s="817"/>
      <c r="DN121" s="817"/>
      <c r="DO121" s="817"/>
      <c r="DP121" s="817"/>
      <c r="DQ121" s="817">
        <v>1794654</v>
      </c>
      <c r="DR121" s="817"/>
      <c r="DS121" s="817"/>
      <c r="DT121" s="817"/>
      <c r="DU121" s="817"/>
      <c r="DV121" s="794">
        <v>14.2</v>
      </c>
      <c r="DW121" s="794"/>
      <c r="DX121" s="794"/>
      <c r="DY121" s="794"/>
      <c r="DZ121" s="795"/>
    </row>
    <row r="122" spans="1:130" s="230"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29194478</v>
      </c>
      <c r="BR122" s="845"/>
      <c r="BS122" s="845"/>
      <c r="BT122" s="845"/>
      <c r="BU122" s="845"/>
      <c r="BV122" s="845">
        <v>28272032</v>
      </c>
      <c r="BW122" s="845"/>
      <c r="BX122" s="845"/>
      <c r="BY122" s="845"/>
      <c r="BZ122" s="845"/>
      <c r="CA122" s="845">
        <v>29534055</v>
      </c>
      <c r="CB122" s="845"/>
      <c r="CC122" s="845"/>
      <c r="CD122" s="845"/>
      <c r="CE122" s="845"/>
      <c r="CF122" s="846">
        <v>234</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109456</v>
      </c>
      <c r="DH122" s="817"/>
      <c r="DI122" s="817"/>
      <c r="DJ122" s="817"/>
      <c r="DK122" s="817"/>
      <c r="DL122" s="817">
        <v>88358</v>
      </c>
      <c r="DM122" s="817"/>
      <c r="DN122" s="817"/>
      <c r="DO122" s="817"/>
      <c r="DP122" s="817"/>
      <c r="DQ122" s="817">
        <v>79556</v>
      </c>
      <c r="DR122" s="817"/>
      <c r="DS122" s="817"/>
      <c r="DT122" s="817"/>
      <c r="DU122" s="817"/>
      <c r="DV122" s="794">
        <v>0.6</v>
      </c>
      <c r="DW122" s="794"/>
      <c r="DX122" s="794"/>
      <c r="DY122" s="794"/>
      <c r="DZ122" s="795"/>
    </row>
    <row r="123" spans="1:130" s="230"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41462988</v>
      </c>
      <c r="BR123" s="833"/>
      <c r="BS123" s="833"/>
      <c r="BT123" s="833"/>
      <c r="BU123" s="833"/>
      <c r="BV123" s="833">
        <v>40908420</v>
      </c>
      <c r="BW123" s="833"/>
      <c r="BX123" s="833"/>
      <c r="BY123" s="833"/>
      <c r="BZ123" s="833"/>
      <c r="CA123" s="833">
        <v>42627694</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v>11166</v>
      </c>
      <c r="DH123" s="780"/>
      <c r="DI123" s="780"/>
      <c r="DJ123" s="780"/>
      <c r="DK123" s="781"/>
      <c r="DL123" s="782">
        <v>11086</v>
      </c>
      <c r="DM123" s="780"/>
      <c r="DN123" s="780"/>
      <c r="DO123" s="780"/>
      <c r="DP123" s="781"/>
      <c r="DQ123" s="782">
        <v>15138</v>
      </c>
      <c r="DR123" s="780"/>
      <c r="DS123" s="780"/>
      <c r="DT123" s="780"/>
      <c r="DU123" s="781"/>
      <c r="DV123" s="824">
        <v>0.1</v>
      </c>
      <c r="DW123" s="825"/>
      <c r="DX123" s="825"/>
      <c r="DY123" s="825"/>
      <c r="DZ123" s="826"/>
    </row>
    <row r="124" spans="1:130" s="230"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24.2</v>
      </c>
      <c r="BR124" s="831"/>
      <c r="BS124" s="831"/>
      <c r="BT124" s="831"/>
      <c r="BU124" s="831"/>
      <c r="BV124" s="831">
        <v>14.7</v>
      </c>
      <c r="BW124" s="831"/>
      <c r="BX124" s="831"/>
      <c r="BY124" s="831"/>
      <c r="BZ124" s="831"/>
      <c r="CA124" s="831">
        <v>0.5</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4056</v>
      </c>
      <c r="AB127" s="780"/>
      <c r="AC127" s="780"/>
      <c r="AD127" s="780"/>
      <c r="AE127" s="781"/>
      <c r="AF127" s="782">
        <v>38</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159310</v>
      </c>
      <c r="AB128" s="801"/>
      <c r="AC128" s="801"/>
      <c r="AD128" s="801"/>
      <c r="AE128" s="802"/>
      <c r="AF128" s="803">
        <v>145960</v>
      </c>
      <c r="AG128" s="801"/>
      <c r="AH128" s="801"/>
      <c r="AI128" s="801"/>
      <c r="AJ128" s="802"/>
      <c r="AK128" s="803">
        <v>157608</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12.72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v>2189</v>
      </c>
      <c r="DH128" s="791"/>
      <c r="DI128" s="791"/>
      <c r="DJ128" s="791"/>
      <c r="DK128" s="791"/>
      <c r="DL128" s="791">
        <v>1794</v>
      </c>
      <c r="DM128" s="791"/>
      <c r="DN128" s="791"/>
      <c r="DO128" s="791"/>
      <c r="DP128" s="791"/>
      <c r="DQ128" s="791">
        <v>2635</v>
      </c>
      <c r="DR128" s="791"/>
      <c r="DS128" s="791"/>
      <c r="DT128" s="791"/>
      <c r="DU128" s="791"/>
      <c r="DV128" s="792">
        <v>0</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16254314</v>
      </c>
      <c r="AB129" s="780"/>
      <c r="AC129" s="780"/>
      <c r="AD129" s="780"/>
      <c r="AE129" s="781"/>
      <c r="AF129" s="782">
        <v>15783585</v>
      </c>
      <c r="AG129" s="780"/>
      <c r="AH129" s="780"/>
      <c r="AI129" s="780"/>
      <c r="AJ129" s="781"/>
      <c r="AK129" s="782">
        <v>15823786</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17.72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3388679</v>
      </c>
      <c r="AB130" s="780"/>
      <c r="AC130" s="780"/>
      <c r="AD130" s="780"/>
      <c r="AE130" s="781"/>
      <c r="AF130" s="782">
        <v>3364525</v>
      </c>
      <c r="AG130" s="780"/>
      <c r="AH130" s="780"/>
      <c r="AI130" s="780"/>
      <c r="AJ130" s="781"/>
      <c r="AK130" s="782">
        <v>3201293</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7.6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12865635</v>
      </c>
      <c r="AB131" s="764"/>
      <c r="AC131" s="764"/>
      <c r="AD131" s="764"/>
      <c r="AE131" s="765"/>
      <c r="AF131" s="766">
        <v>12419060</v>
      </c>
      <c r="AG131" s="764"/>
      <c r="AH131" s="764"/>
      <c r="AI131" s="764"/>
      <c r="AJ131" s="765"/>
      <c r="AK131" s="766">
        <v>12622493</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v>0.5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7.7719988170000001</v>
      </c>
      <c r="AB132" s="745"/>
      <c r="AC132" s="745"/>
      <c r="AD132" s="745"/>
      <c r="AE132" s="746"/>
      <c r="AF132" s="747">
        <v>7.3652836849999996</v>
      </c>
      <c r="AG132" s="745"/>
      <c r="AH132" s="745"/>
      <c r="AI132" s="745"/>
      <c r="AJ132" s="746"/>
      <c r="AK132" s="747">
        <v>7.6920863429999997</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8.8000000000000007</v>
      </c>
      <c r="AB133" s="724"/>
      <c r="AC133" s="724"/>
      <c r="AD133" s="724"/>
      <c r="AE133" s="725"/>
      <c r="AF133" s="723">
        <v>7.8</v>
      </c>
      <c r="AG133" s="724"/>
      <c r="AH133" s="724"/>
      <c r="AI133" s="724"/>
      <c r="AJ133" s="725"/>
      <c r="AK133" s="723">
        <v>7.6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EkOlPwIOOC4Cfh7CWSuoqOBONsaJaaLvUGGDMVZRswbuPyfKE+8MWRPkZfnKYnIihAm/nJ84rDskSsvDvUqOA==" saltValue="/9rk4erqSljDiojdHrZi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DpQrF89vX5lRqx9duwJ9mxR5MXwCgttYXrxFvPdDM7ktDaHWOaf/HD91KEpwHuSP0w5gYjh3V5cCZSNOFtwsA==" saltValue="e4mCsSz2oQTAmk49d5qL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LlameNVZ3uEe/hoY8tjnuQn5ii+izPp2BpnQ+onHGD73C2j5dOW0HTQGuHO51Lrp19YuGW7OYOQO0PPk5SHlQ==" saltValue="PvVCYMbPLXumZrPXiQu3r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4427848</v>
      </c>
      <c r="AP9" s="281">
        <v>166105</v>
      </c>
      <c r="AQ9" s="282">
        <v>107616</v>
      </c>
      <c r="AR9" s="283">
        <v>54.3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15502</v>
      </c>
      <c r="AP10" s="284">
        <v>582</v>
      </c>
      <c r="AQ10" s="285">
        <v>10095</v>
      </c>
      <c r="AR10" s="286">
        <v>-94.2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t="s">
        <v>488</v>
      </c>
      <c r="AP11" s="284" t="s">
        <v>488</v>
      </c>
      <c r="AQ11" s="285">
        <v>1704</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489</v>
      </c>
      <c r="AL12" s="1131"/>
      <c r="AM12" s="1131"/>
      <c r="AN12" s="1132"/>
      <c r="AO12" s="284" t="s">
        <v>488</v>
      </c>
      <c r="AP12" s="284" t="s">
        <v>488</v>
      </c>
      <c r="AQ12" s="285">
        <v>7</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61502</v>
      </c>
      <c r="AP13" s="284">
        <v>2307</v>
      </c>
      <c r="AQ13" s="285">
        <v>4110</v>
      </c>
      <c r="AR13" s="286">
        <v>-43.9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38107</v>
      </c>
      <c r="AP14" s="284">
        <v>1430</v>
      </c>
      <c r="AQ14" s="285">
        <v>2451</v>
      </c>
      <c r="AR14" s="286">
        <v>-41.7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-171469</v>
      </c>
      <c r="AP15" s="284">
        <v>-6432</v>
      </c>
      <c r="AQ15" s="285">
        <v>-6399</v>
      </c>
      <c r="AR15" s="286">
        <v>0.5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4371490</v>
      </c>
      <c r="AP16" s="284">
        <v>163990</v>
      </c>
      <c r="AQ16" s="285">
        <v>119584</v>
      </c>
      <c r="AR16" s="286">
        <v>37.1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18.27</v>
      </c>
      <c r="AP21" s="298">
        <v>10.86</v>
      </c>
      <c r="AQ21" s="299">
        <v>7.41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97.6</v>
      </c>
      <c r="AP22" s="303">
        <v>97.3</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3195939</v>
      </c>
      <c r="AP32" s="312">
        <v>119891</v>
      </c>
      <c r="AQ32" s="313">
        <v>75090</v>
      </c>
      <c r="AR32" s="314">
        <v>59.7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488</v>
      </c>
      <c r="AP34" s="312" t="s">
        <v>488</v>
      </c>
      <c r="AQ34" s="313">
        <v>1</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1133505</v>
      </c>
      <c r="AP35" s="312">
        <v>42522</v>
      </c>
      <c r="AQ35" s="313">
        <v>17211</v>
      </c>
      <c r="AR35" s="314">
        <v>147.1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t="s">
        <v>488</v>
      </c>
      <c r="AP36" s="312" t="s">
        <v>488</v>
      </c>
      <c r="AQ36" s="313">
        <v>2478</v>
      </c>
      <c r="AR36" s="314" t="s">
        <v>488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t="s">
        <v>488</v>
      </c>
      <c r="AP37" s="312" t="s">
        <v>488</v>
      </c>
      <c r="AQ37" s="313">
        <v>654</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v>390</v>
      </c>
      <c r="AP38" s="315">
        <v>15</v>
      </c>
      <c r="AQ38" s="316">
        <v>4</v>
      </c>
      <c r="AR38" s="304">
        <v>275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-157608</v>
      </c>
      <c r="AP39" s="312">
        <v>-5912</v>
      </c>
      <c r="AQ39" s="313">
        <v>-3502</v>
      </c>
      <c r="AR39" s="314">
        <v>68.8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-3201293</v>
      </c>
      <c r="AP40" s="312">
        <v>-120092</v>
      </c>
      <c r="AQ40" s="313">
        <v>-63750</v>
      </c>
      <c r="AR40" s="314">
        <v>88.4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970933</v>
      </c>
      <c r="AP41" s="312">
        <v>36423</v>
      </c>
      <c r="AQ41" s="313">
        <v>28185</v>
      </c>
      <c r="AR41" s="314">
        <v>29.2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2910439</v>
      </c>
      <c r="AN51" s="334">
        <v>100122</v>
      </c>
      <c r="AO51" s="335">
        <v>-14.9</v>
      </c>
      <c r="AP51" s="336">
        <v>94081</v>
      </c>
      <c r="AQ51" s="337">
        <v>10.5</v>
      </c>
      <c r="AR51" s="338">
        <v>-25.4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1801447</v>
      </c>
      <c r="AN52" s="342">
        <v>61971</v>
      </c>
      <c r="AO52" s="343">
        <v>-26.7</v>
      </c>
      <c r="AP52" s="344">
        <v>48949</v>
      </c>
      <c r="AQ52" s="345">
        <v>11.5</v>
      </c>
      <c r="AR52" s="346">
        <v>-38.200000000000003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4402124</v>
      </c>
      <c r="AN53" s="334">
        <v>155026</v>
      </c>
      <c r="AO53" s="335">
        <v>54.8</v>
      </c>
      <c r="AP53" s="336">
        <v>92632</v>
      </c>
      <c r="AQ53" s="337">
        <v>-1.5</v>
      </c>
      <c r="AR53" s="338">
        <v>56.3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2803634</v>
      </c>
      <c r="AN54" s="342">
        <v>98733</v>
      </c>
      <c r="AO54" s="343">
        <v>59.3</v>
      </c>
      <c r="AP54" s="344">
        <v>47978</v>
      </c>
      <c r="AQ54" s="345">
        <v>-2</v>
      </c>
      <c r="AR54" s="346">
        <v>61.3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2777760</v>
      </c>
      <c r="AN55" s="334">
        <v>99801</v>
      </c>
      <c r="AO55" s="335">
        <v>-35.6</v>
      </c>
      <c r="AP55" s="336">
        <v>96469</v>
      </c>
      <c r="AQ55" s="337">
        <v>4.0999999999999996</v>
      </c>
      <c r="AR55" s="338">
        <v>-39.700000000000003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2076436</v>
      </c>
      <c r="AN56" s="342">
        <v>74603</v>
      </c>
      <c r="AO56" s="343">
        <v>-24.4</v>
      </c>
      <c r="AP56" s="344">
        <v>49775</v>
      </c>
      <c r="AQ56" s="345">
        <v>3.7</v>
      </c>
      <c r="AR56" s="346">
        <v>-28.1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3856739</v>
      </c>
      <c r="AN57" s="334">
        <v>141563</v>
      </c>
      <c r="AO57" s="335">
        <v>41.8</v>
      </c>
      <c r="AP57" s="336">
        <v>85743</v>
      </c>
      <c r="AQ57" s="337">
        <v>-11.1</v>
      </c>
      <c r="AR57" s="338">
        <v>52.9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2741925</v>
      </c>
      <c r="AN58" s="342">
        <v>100643</v>
      </c>
      <c r="AO58" s="343">
        <v>34.9</v>
      </c>
      <c r="AP58" s="344">
        <v>45231</v>
      </c>
      <c r="AQ58" s="345">
        <v>-9.1</v>
      </c>
      <c r="AR58" s="346">
        <v>44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4320935</v>
      </c>
      <c r="AN59" s="334">
        <v>162094</v>
      </c>
      <c r="AO59" s="335">
        <v>14.5</v>
      </c>
      <c r="AP59" s="336">
        <v>92509</v>
      </c>
      <c r="AQ59" s="337">
        <v>7.9</v>
      </c>
      <c r="AR59" s="338">
        <v>6.6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3592842</v>
      </c>
      <c r="AN60" s="342">
        <v>134780</v>
      </c>
      <c r="AO60" s="343">
        <v>33.9</v>
      </c>
      <c r="AP60" s="344">
        <v>52274</v>
      </c>
      <c r="AQ60" s="345">
        <v>15.6</v>
      </c>
      <c r="AR60" s="346">
        <v>18.3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3653599</v>
      </c>
      <c r="AN61" s="349">
        <v>131721</v>
      </c>
      <c r="AO61" s="350">
        <v>12.1</v>
      </c>
      <c r="AP61" s="351">
        <v>92287</v>
      </c>
      <c r="AQ61" s="352">
        <v>2</v>
      </c>
      <c r="AR61" s="338">
        <v>10.1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2603257</v>
      </c>
      <c r="AN62" s="342">
        <v>94146</v>
      </c>
      <c r="AO62" s="343">
        <v>15.4</v>
      </c>
      <c r="AP62" s="344">
        <v>48841</v>
      </c>
      <c r="AQ62" s="345">
        <v>3.9</v>
      </c>
      <c r="AR62" s="346">
        <v>11.5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B9SSh+tEP0FwrAR2dBWSDBgPbKvafxBlxABe7VUszV5uzrRzqXdz6mryuBnSp5MEOJl9f79WSD8WS645x3xmg==" saltValue="zvC7JtkifLrnNtu+uOTj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Fo7xZZCzre/53nrhZnzY0YkaYGxhKhQuwboVbdWPBEsELr6gl8baQ6k9tS9XrZn8gd2krJLGVT+6KviHMekJNw==" saltValue="yr8RUXlm52aFQ/BCEZNla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y+PAWRnhVQIGQPwkzL8fCxHrQVJmRVHKXMfhqpBsovZg/hWsvq6Cu2SZ/dCIS8nIB8mWKO0mYgd1nCuqA5ij/w==" saltValue="lEfh4lYQarieuYAkniYlA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31.3</v>
      </c>
      <c r="G47" s="12">
        <v>34.72</v>
      </c>
      <c r="H47" s="12">
        <v>33.68</v>
      </c>
      <c r="I47" s="12">
        <v>33.32</v>
      </c>
      <c r="J47" s="13">
        <v>33.94</v>
      </c>
    </row>
    <row r="48" spans="2:10" ht="57.75" customHeight="1" x14ac:dyDescent="0.15">
      <c r="B48" s="14"/>
      <c r="C48" s="1141" t="s">
        <v>4</v>
      </c>
      <c r="D48" s="1141"/>
      <c r="E48" s="1142"/>
      <c r="F48" s="15">
        <v>13.85</v>
      </c>
      <c r="G48" s="16">
        <v>9.92</v>
      </c>
      <c r="H48" s="16">
        <v>9.7200000000000006</v>
      </c>
      <c r="I48" s="16">
        <v>9.49</v>
      </c>
      <c r="J48" s="17">
        <v>8.8699999999999992</v>
      </c>
    </row>
    <row r="49" spans="2:10" ht="57.75" customHeight="1" thickBot="1" x14ac:dyDescent="0.2">
      <c r="B49" s="18"/>
      <c r="C49" s="1143" t="s">
        <v>5</v>
      </c>
      <c r="D49" s="1143"/>
      <c r="E49" s="1144"/>
      <c r="F49" s="19">
        <v>0.39</v>
      </c>
      <c r="G49" s="20" t="s">
        <v>532</v>
      </c>
      <c r="H49" s="20" t="s">
        <v>533</v>
      </c>
      <c r="I49" s="20" t="s">
        <v>534</v>
      </c>
      <c r="J49" s="21" t="s">
        <v>535</v>
      </c>
    </row>
    <row r="50" spans="2:10" x14ac:dyDescent="0.15"/>
  </sheetData>
  <sheetProtection algorithmName="SHA-512" hashValue="EK380LrqquMK7CUX08wOZwlO3n7lvqsjGWKcPBI7OQGl+JBpaGmjsTxNv8b3sG8StTl93dbjJC61kkUlmPCrpg==" saltValue="3MauqY0UECBWDla0yHBF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zaisei022</cp:lastModifiedBy>
  <cp:lastPrinted>2025-03-06T04:38:49Z</cp:lastPrinted>
  <dcterms:created xsi:type="dcterms:W3CDTF">2025-02-19T04:09:21Z</dcterms:created>
  <dcterms:modified xsi:type="dcterms:W3CDTF">2025-03-18T07:59:16Z</dcterms:modified>
  <cp:category/>
</cp:coreProperties>
</file>