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0"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U37" i="9"/>
  <c r="C37" i="9"/>
  <c r="AM36" i="9"/>
  <c r="C36" i="9"/>
  <c r="CO34" i="9"/>
  <c r="CO35" i="9" s="1"/>
  <c r="CO36" i="9" s="1"/>
  <c r="CO37" i="9" s="1"/>
  <c r="CO38" i="9" s="1"/>
  <c r="CO39" i="9" s="1"/>
  <c r="BW34" i="9"/>
  <c r="BW35" i="9" s="1"/>
  <c r="BW36" i="9" s="1"/>
  <c r="BW37" i="9" s="1"/>
  <c r="BW38"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l="1"/>
  <c r="BE35" i="9" s="1"/>
  <c r="BE36" i="9" s="1"/>
</calcChain>
</file>

<file path=xl/sharedStrings.xml><?xml version="1.0" encoding="utf-8"?>
<sst xmlns="http://schemas.openxmlformats.org/spreadsheetml/2006/main" count="992" uniqueCount="558">
  <si>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</si>
  <si>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</si>
  <si>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</si>
  <si>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</si>
  <si>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</si>
  <si>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</si>
  <si>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</si>
  <si>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</si>
  <si>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</si>
  <si>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</si>
  <si>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</si>
  <si>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</si>
  <si>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</si>
  <si>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</si>
  <si>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</si>
  <si>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</si>
  <si>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</si>
  <si>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</si>
  <si>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</si>
  <si>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</si>
  <si>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</si>
  <si>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</si>
  <si>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</si>
  <si>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</si>
  <si>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</si>
  <si>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</si>
  <si>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</si>
  <si>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</si>
  <si>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</si>
  <si>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</si>
  <si>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</si>
  <si>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</si>
  <si>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</si>
  <si>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</si>
  <si>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</si>
  <si>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</si>
  <si>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</si>
  <si>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</si>
  <si>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</si>
  <si>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</si>
  <si>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</si>
  <si>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</si>
  <si>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</si>
  <si>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</si>
  <si>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</si>
  <si>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</si>
  <si>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</si>
  <si>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</si>
  <si>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</si>
  <si>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</si>
  <si>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</si>
  <si>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</si>
  <si>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</si>
  <si>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</si>
  <si>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</si>
  <si>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</si>
  <si>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</si>
  <si>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</si>
  <si>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</si>
  <si>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</si>
  <si>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</si>
  <si>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</si>
  <si>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</si>
  <si>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</si>
  <si>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</si>
  <si>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</si>
  <si>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</si>
  <si>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</si>
  <si>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</si>
  <si>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</si>
  <si>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</si>
  <si>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</si>
  <si>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</si>
  <si>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</si>
  <si>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</si>
  <si>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</si>
  <si>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</si>
  <si>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</si>
  <si>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</si>
  <si>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</si>
  <si>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</si>
  <si>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</si>
  <si>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</si>
  <si>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</si>
  <si>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</si>
  <si>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</si>
  <si>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</si>
  <si>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</si>
  <si>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</si>
  <si>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</si>
  <si>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</si>
  <si>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</si>
  <si>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</si>
  <si>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</si>
  <si>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</si>
  <si>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</si>
  <si>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</si>
  <si>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</si>
  <si>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</si>
  <si>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</si>
  <si>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</si>
  <si>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</si>
  <si>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</si>
  <si>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</si>
  <si>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</si>
  <si>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</si>
  <si>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</si>
  <si>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</si>
  <si>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</si>
  <si>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</si>
  <si>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</si>
  <si>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</si>
  <si>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</si>
  <si>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</si>
  <si>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</si>
  <si>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</si>
  <si>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</si>
  <si>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</si>
  <si>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</si>
  <si>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</si>
  <si>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</si>
  <si>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</si>
  <si>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</si>
  <si>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</si>
  <si>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</si>
  <si>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</si>
  <si>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</si>
  <si>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</si>
  <si>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</si>
  <si>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</si>
  <si>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</si>
  <si>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</si>
  <si>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</si>
  <si>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</si>
  <si>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</si>
  <si>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</si>
  <si>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</si>
  <si>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</si>
  <si>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</si>
  <si>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</si>
  <si>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</si>
  <si>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</si>
  <si>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</si>
  <si>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</si>
  <si>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</si>
  <si>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</si>
  <si>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</si>
  <si>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</si>
  <si>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</si>
  <si>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</si>
  <si>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</si>
  <si>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</si>
  <si>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</si>
  <si>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</si>
  <si>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</si>
  <si>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</si>
  <si>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</si>
  <si>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</si>
  <si>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</si>
  <si>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</si>
  <si>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</si>
  <si>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</si>
  <si>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</si>
  <si>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</si>
  <si>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</si>
  <si>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</si>
  <si>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</si>
  <si>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</si>
  <si>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</si>
  <si>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</si>
  <si>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</si>
  <si>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</si>
  <si>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</si>
  <si>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</si>
  <si>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</si>
  <si>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</si>
  <si>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</si>
  <si>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</si>
  <si>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</si>
  <si>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</si>
  <si>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</si>
  <si>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</si>
  <si>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</si>
  <si>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</si>
  <si>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</si>
  <si>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</si>
  <si>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</si>
  <si>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</si>
  <si>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</si>
  <si>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</si>
  <si>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</si>
  <si>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</si>
  <si>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岡山県新見市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</si>
  <si>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</si>
  <si>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</si>
  <si>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</si>
  <si>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</si>
  <si>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</si>
  <si>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</si>
  <si>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</si>
  <si>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</si>
  <si>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</si>
  <si>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</si>
  <si>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</si>
  <si>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</si>
  <si>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</si>
  <si>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</si>
  <si>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</si>
  <si>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</si>
  <si>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</si>
  <si>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</si>
  <si>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</si>
  <si>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</si>
  <si>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</si>
  <si>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</si>
  <si>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</si>
  <si>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</si>
  <si>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</si>
  <si>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</si>
  <si>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</si>
  <si>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</si>
  <si>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</si>
  <si>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</si>
  <si>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</si>
  <si>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</si>
  <si>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</si>
  <si>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</si>
  <si>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</si>
  <si>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</si>
  <si>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</si>
  <si>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</si>
  <si>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</si>
  <si>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</si>
  <si>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</si>
  <si>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</si>
  <si>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</si>
  <si>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</si>
  <si>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</si>
  <si>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</si>
  <si>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</si>
  <si>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</si>
  <si>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</si>
  <si>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</si>
  <si>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</si>
  <si>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</si>
  <si>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</si>
  <si>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</si>
  <si>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</si>
  <si>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</si>
  <si>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</si>
  <si>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</si>
  <si>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</si>
  <si>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</si>
  <si>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</si>
  <si>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</si>
  <si>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</si>
  <si>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</si>
  <si>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</si>
  <si>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</si>
  <si>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</si>
  <si>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</si>
  <si>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</si>
  <si>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</si>
  <si>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</si>
  <si>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</si>
  <si>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</si>
  <si>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</si>
  <si>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</si>
  <si>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</si>
  <si>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</si>
  <si>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</si>
  <si>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</si>
  <si>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</si>
  <si>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</si>
  <si>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</si>
  <si>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</si>
  <si>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</si>
  <si>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</si>
  <si>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</si>
  <si>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</si>
  <si>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</si>
  <si>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</si>
  <si>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</si>
  <si>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</si>
  <si>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</si>
  <si>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</si>
  <si>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</si>
  <si>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</si>
  <si>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</si>
  <si>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</si>
  <si>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</si>
  <si>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</si>
  <si>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</si>
  <si>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</si>
  <si>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</si>
  <si>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</si>
  <si>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</si>
  <si>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</si>
  <si>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</si>
  <si>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</si>
  <si>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</si>
  <si>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</si>
  <si>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</si>
  <si>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</si>
  <si>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</si>
  <si>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</si>
  <si>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</si>
  <si>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</si>
  <si>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</si>
  <si>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</si>
  <si>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</si>
  <si>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</si>
  <si>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</si>
  <si>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</si>
  <si>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</si>
  <si>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</si>
  <si>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</si>
  <si>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</si>
  <si>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</si>
  <si>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</si>
  <si>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</si>
  <si>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</si>
  <si>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</si>
  <si>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</si>
  <si>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</si>
  <si>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</si>
  <si>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</si>
  <si>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</si>
  <si>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</si>
  <si>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</si>
  <si>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</si>
  <si>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</si>
  <si>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</si>
  <si>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</si>
  <si>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</si>
  <si>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</si>
  <si>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</si>
  <si>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</si>
  <si>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</si>
  <si>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</si>
  <si>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岡山県新見市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</si>
  <si>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</si>
  <si>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</si>
  <si>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</si>
  <si>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</si>
  <si>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</si>
  <si>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</si>
  <si>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</si>
  <si>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</si>
  <si>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</si>
  <si>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</si>
  <si>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</si>
  <si>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</si>
  <si>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</si>
  <si>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</si>
  <si>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</si>
  <si>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</si>
  <si>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</si>
  <si>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</si>
  <si>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</si>
  <si>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</si>
  <si>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</si>
  <si>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</si>
  <si>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</si>
  <si>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</si>
  <si>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</si>
  <si>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</si>
  <si>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</si>
  <si>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</si>
  <si>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</si>
  <si>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</si>
  <si>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</si>
  <si>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</si>
  <si>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</si>
  <si>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</si>
  <si>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</si>
  <si>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</si>
  <si>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</si>
  <si>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</si>
  <si>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</si>
  <si>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</si>
  <si>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</si>
  <si>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</si>
  <si>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</si>
  <si>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</si>
  <si>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</si>
  <si>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</si>
  <si>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</si>
  <si>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</si>
  <si>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</si>
  <si>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</si>
  <si>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</si>
  <si>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</si>
  <si>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</si>
  <si>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</si>
  <si>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</si>
  <si>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</si>
  <si>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</si>
  <si>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</si>
  <si>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</si>
  <si>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</si>
  <si>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</si>
  <si>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</si>
  <si>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</si>
  <si>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</si>
  <si>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</si>
  <si>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</si>
  <si>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</si>
  <si>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</si>
  <si>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</si>
  <si>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</si>
  <si>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</si>
  <si>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</si>
  <si>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</si>
  <si>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</si>
  <si>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</si>
  <si>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</si>
  <si>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</si>
  <si>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</si>
  <si>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</si>
  <si>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</si>
  <si>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</si>
  <si>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</si>
  <si>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</si>
  <si>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</si>
  <si>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</si>
  <si>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</si>
  <si>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</si>
  <si>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</si>
  <si>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</si>
  <si>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</si>
  <si>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</si>
  <si>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</si>
  <si>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新見市下水道事業特別会計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</si>
  <si>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</si>
  <si>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</si>
  <si>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新見市簡易水道事業特別会計</t>
    <phoneticPr fontId="5"/>
  </si>
  <si>
    <t>(Ｆ)</t>
    <phoneticPr fontId="5"/>
  </si>
  <si>
    <t>新見市介護保険特別会計</t>
    <phoneticPr fontId="5"/>
  </si>
  <si>
    <t>将来負担比率（(Ｅ)－(Ｆ)）／（(Ｃ)－(Ｄ)）×１００</t>
    <rPh sb="0" eb="2">
      <t>ショウライ</t>
    </rPh>
    <rPh sb="2" eb="4">
      <t>フタン</t>
    </rPh>
    <rPh sb="4" eb="6">
      <t>ヒリツ</t>
    </rPh>
    <phoneticPr fontId="5"/>
  </si>
  <si>
    <t>新見市水道事業会計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</si>
  <si>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</si>
  <si>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</si>
  <si>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</si>
  <si>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</si>
  <si>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</si>
  <si>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</si>
  <si>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</si>
  <si>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</si>
  <si>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</si>
  <si>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</si>
  <si>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</si>
  <si>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</si>
  <si>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</si>
  <si>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</si>
  <si>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</si>
  <si>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</si>
  <si>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</si>
  <si>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</si>
  <si>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</si>
  <si>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</si>
  <si>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</si>
  <si>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</si>
  <si>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</si>
  <si>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</si>
  <si>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</si>
  <si>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</si>
  <si>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</si>
  <si>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</si>
  <si>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</si>
  <si>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</si>
  <si>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</si>
  <si>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</si>
  <si>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</si>
  <si>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</si>
  <si>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</si>
  <si>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</si>
  <si>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</si>
  <si>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</si>
  <si>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</si>
  <si>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</si>
  <si>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</si>
  <si>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</si>
  <si>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</si>
  <si>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</si>
  <si>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</si>
  <si>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</si>
  <si>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</si>
  <si>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</si>
  <si>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</si>
  <si>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</si>
  <si>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</si>
  <si>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</si>
  <si>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</si>
  <si>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</si>
  <si>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</si>
  <si>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</si>
  <si>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</si>
  <si>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</si>
  <si>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</si>
  <si>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</si>
  <si>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</si>
  <si>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</si>
  <si>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</si>
  <si>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</si>
  <si>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</si>
  <si>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</si>
  <si>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</si>
  <si>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</si>
  <si>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</si>
  <si>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</si>
  <si>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</si>
  <si>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</si>
  <si>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</si>
  <si>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</si>
  <si>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</si>
  <si>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</si>
  <si>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</si>
  <si>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</si>
  <si>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</si>
  <si>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</si>
  <si>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0.44</t>
  </si>
  <si>
    <t>一般会計</t>
  </si>
  <si>
    <t>新見市水道事業会計</t>
  </si>
  <si>
    <t>新見市国民健康保険特別会計</t>
  </si>
  <si>
    <t>新見市介護保険特別会計</t>
  </si>
  <si>
    <t>新見市農業共済事業特別会計</t>
  </si>
  <si>
    <t>新見市簡易水道事業特別会計</t>
  </si>
  <si>
    <t>新見市下水道事業特別会計</t>
  </si>
  <si>
    <t>新見市観光事業特別会計</t>
  </si>
  <si>
    <t>その他会計（赤字）</t>
  </si>
  <si>
    <t>その他会計（黒字）</t>
  </si>
  <si>
    <t>一般会計</t>
    <phoneticPr fontId="5"/>
  </si>
  <si>
    <t>新見市診療所特別会計</t>
    <phoneticPr fontId="5"/>
  </si>
  <si>
    <t>新見市国民健康保険特別会計</t>
    <phoneticPr fontId="5"/>
  </si>
  <si>
    <t>新見市介護保険特別会計</t>
    <phoneticPr fontId="5"/>
  </si>
  <si>
    <t>新見市後期高齢者医療特別会計</t>
    <phoneticPr fontId="5"/>
  </si>
  <si>
    <t>-</t>
    <phoneticPr fontId="2"/>
  </si>
  <si>
    <t>新見市水道事業会計</t>
    <phoneticPr fontId="5"/>
  </si>
  <si>
    <t>新見市農業共済事業特別会計</t>
    <phoneticPr fontId="5"/>
  </si>
  <si>
    <t>-</t>
    <phoneticPr fontId="2"/>
  </si>
  <si>
    <t>新見市簡易水道事業特別会計</t>
    <phoneticPr fontId="5"/>
  </si>
  <si>
    <t>新見市下水道事業特別会計</t>
    <phoneticPr fontId="5"/>
  </si>
  <si>
    <t>新見市観光事業特別会計</t>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</si>
  <si>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</si>
  <si>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t>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</si>
  <si>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</si>
  <si>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</si>
  <si>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</si>
  <si>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岡山県市町村税整理組合</t>
    <rPh sb="0" eb="3">
      <t>オカヤマケン</t>
    </rPh>
    <rPh sb="3" eb="6">
      <t>シチョウソン</t>
    </rPh>
    <rPh sb="6" eb="7">
      <t>ゼイ</t>
    </rPh>
    <rPh sb="7" eb="9">
      <t>セイリ</t>
    </rPh>
    <rPh sb="9" eb="11">
      <t>クミアイ</t>
    </rPh>
    <phoneticPr fontId="2"/>
  </si>
  <si>
    <t>-</t>
    <phoneticPr fontId="2"/>
  </si>
  <si>
    <t>井倉洞</t>
    <rPh sb="0" eb="2">
      <t>イクラ</t>
    </rPh>
    <rPh sb="2" eb="3">
      <t>ドウ</t>
    </rPh>
    <phoneticPr fontId="2"/>
  </si>
  <si>
    <t>草間自然休養村</t>
    <rPh sb="0" eb="2">
      <t>クサマ</t>
    </rPh>
    <rPh sb="2" eb="4">
      <t>シゼン</t>
    </rPh>
    <rPh sb="4" eb="6">
      <t>キュウヨウ</t>
    </rPh>
    <rPh sb="6" eb="7">
      <t>ソン</t>
    </rPh>
    <phoneticPr fontId="2"/>
  </si>
  <si>
    <t>○</t>
    <phoneticPr fontId="2"/>
  </si>
  <si>
    <t>新見市土地開発公社</t>
    <rPh sb="0" eb="3">
      <t>ニイミシ</t>
    </rPh>
    <rPh sb="3" eb="5">
      <t>トチ</t>
    </rPh>
    <rPh sb="5" eb="7">
      <t>カイハツ</t>
    </rPh>
    <rPh sb="7" eb="9">
      <t>コウシャ</t>
    </rPh>
    <phoneticPr fontId="2"/>
  </si>
  <si>
    <t>新見美術振興財団</t>
    <rPh sb="0" eb="2">
      <t>ニイミ</t>
    </rPh>
    <rPh sb="2" eb="4">
      <t>ビジュツ</t>
    </rPh>
    <rPh sb="4" eb="6">
      <t>シンコウ</t>
    </rPh>
    <rPh sb="6" eb="8">
      <t>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</si>
  <si>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</si>
  <si>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3">
      <t>オカヤマケン</t>
    </rPh>
    <rPh sb="3" eb="5">
      <t>シンヨウ</t>
    </rPh>
    <rPh sb="5" eb="7">
      <t>ホショウ</t>
    </rPh>
    <rPh sb="7" eb="9">
      <t>キョウカイ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</si>
</sst>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138043</c:v>
                </c:pt>
                <c:pt idx="1">
                  <c:v>97249</c:v>
                </c:pt>
                <c:pt idx="2">
                  <c:v>104139</c:v>
                </c:pt>
                <c:pt idx="3">
                  <c:v>109016</c:v>
                </c:pt>
                <c:pt idx="4">
                  <c:v>139252</c:v>
                </c:pt>
              </c:numCache>
            </c:numRef>
          </c:val>
          <c:smooth val="0"/>
        </c:ser>
        <c:dLbls>
          <c:showLegendKey val="0"/>
          <c:showVal val="0"/>
          <c:showCatName val="0"/>
          <c:showSerName val="0"/>
          <c:showPercent val="0"/>
          <c:showBubbleSize val="0"/>
        </c:dLbls>
        <c:marker val="1"/>
        <c:smooth val="0"/>
        <c:axId val="194239488"/>
        <c:axId val="194516096"/>
      </c:lineChart>
      <c:catAx>
        <c:axId val="194239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516096"/>
        <c:crosses val="autoZero"/>
        <c:auto val="1"/>
        <c:lblAlgn val="ctr"/>
        <c:lblOffset val="100"/>
        <c:tickLblSkip val="1"/>
        <c:tickMarkSkip val="1"/>
        <c:noMultiLvlLbl val="0"/>
      </c:catAx>
      <c:valAx>
        <c:axId val="19451609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23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5.93</c:v>
                </c:pt>
                <c:pt idx="1">
                  <c:v>11.03</c:v>
                </c:pt>
                <c:pt idx="2">
                  <c:v>11.39</c:v>
                </c:pt>
                <c:pt idx="3">
                  <c:v>7.89</c:v>
                </c:pt>
                <c:pt idx="4">
                  <c:v>10.73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21.02</c:v>
                </c:pt>
                <c:pt idx="1">
                  <c:v>24.69</c:v>
                </c:pt>
                <c:pt idx="2">
                  <c:v>30.74</c:v>
                </c:pt>
                <c:pt idx="3">
                  <c:v>37.729999999999997</c:v>
                </c:pt>
                <c:pt idx="4">
                  <c:v>42.3</c:v>
                </c:pt>
              </c:numCache>
            </c:numRef>
          </c:val>
        </c:ser>
        <c:dLbls>
          <c:showLegendKey val="0"/>
          <c:showVal val="0"/>
          <c:showCatName val="0"/>
          <c:showSerName val="0"/>
          <c:showPercent val="0"/>
          <c:showBubbleSize val="0"/>
        </c:dLbls>
        <c:gapWidth val="250"/>
        <c:overlap val="100"/>
        <c:axId val="215375232"/>
        <c:axId val="21540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3.05</c:v>
                </c:pt>
                <c:pt idx="1">
                  <c:v>6.88</c:v>
                </c:pt>
                <c:pt idx="2">
                  <c:v>3.75</c:v>
                </c:pt>
                <c:pt idx="3">
                  <c:v>-0.44</c:v>
                </c:pt>
                <c:pt idx="4">
                  <c:v>2.74</c:v>
                </c:pt>
              </c:numCache>
            </c:numRef>
          </c:val>
          <c:smooth val="0"/>
        </c:ser>
        <c:dLbls>
          <c:showLegendKey val="0"/>
          <c:showVal val="0"/>
          <c:showCatName val="0"/>
          <c:showSerName val="0"/>
          <c:showPercent val="0"/>
          <c:showBubbleSize val="0"/>
        </c:dLbls>
        <c:marker val="1"/>
        <c:smooth val="0"/>
        <c:axId val="215375232"/>
        <c:axId val="215401984"/>
      </c:lineChart>
      <c:catAx>
        <c:axId val="21537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401984"/>
        <c:crosses val="autoZero"/>
        <c:auto val="1"/>
        <c:lblAlgn val="ctr"/>
        <c:lblOffset val="100"/>
        <c:tickLblSkip val="1"/>
        <c:tickMarkSkip val="1"/>
        <c:noMultiLvlLbl val="0"/>
      </c:catAx>
      <c:valAx>
        <c:axId val="21540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37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0.01</c:v>
                </c:pt>
                <c:pt idx="4">
                  <c:v>#N/A</c:v>
                </c:pt>
                <c:pt idx="5">
                  <c:v>0.02</c:v>
                </c:pt>
                <c:pt idx="6">
                  <c:v>#N/A</c:v>
                </c:pt>
                <c:pt idx="7">
                  <c:v>0.03</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新見市観光事業特別会計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0.06</c:v>
                </c:pt>
                <c:pt idx="4">
                  <c:v>#N/A</c:v>
                </c:pt>
                <c:pt idx="5">
                  <c:v>0.13</c:v>
                </c:pt>
                <c:pt idx="6">
                  <c:v>#N/A</c:v>
                </c:pt>
                <c:pt idx="7">
                  <c:v>0.15</c:v>
                </c:pt>
                <c:pt idx="8">
                  <c:v>#N/A</c:v>
                </c:pt>
                <c:pt idx="9">
                  <c:v>0.15</c:v>
                </c:pt>
              </c:numCache>
            </c:numRef>
          </c:val>
        </c:ser>
        <c:ser>
          <c:idx val="3"/>
          <c:order val="3"/>
          <c:tx>
            <c:strRef>
              <c:f>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c:v>
                </c:pt>
                <c:pt idx="2">
                  <c:v>#N/A</c:v>
                </c:pt>
                <c:pt idx="3">
                  <c:v>0.22</c:v>
                </c:pt>
                <c:pt idx="4">
                  <c:v>#N/A</c:v>
                </c:pt>
                <c:pt idx="5">
                  <c:v>0.12</c:v>
                </c:pt>
                <c:pt idx="6">
                  <c:v>#N/A</c:v>
                </c:pt>
                <c:pt idx="7">
                  <c:v>0.17</c:v>
                </c:pt>
                <c:pt idx="8">
                  <c:v>#N/A</c:v>
                </c:pt>
                <c:pt idx="9">
                  <c:v>0.16</c:v>
                </c:pt>
              </c:numCache>
            </c:numRef>
          </c:val>
        </c:ser>
        <c:ser>
          <c:idx val="4"/>
          <c:order val="4"/>
          <c:tx>
            <c:strRef>
              <c:f>データシート!$A$31</c:f>
              <c:strCache>
                <c:ptCount val="1"/>
                <c:pt idx="0">
                  <c:v>新見市簡易水道事業特別会計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0.25</c:v>
                </c:pt>
                <c:pt idx="2">
                  <c:v>#N/A</c:v>
                </c:pt>
                <c:pt idx="3">
                  <c:v>0.13</c:v>
                </c:pt>
                <c:pt idx="4">
                  <c:v>#N/A</c:v>
                </c:pt>
                <c:pt idx="5">
                  <c:v>0.17</c:v>
                </c:pt>
                <c:pt idx="6">
                  <c:v>#N/A</c:v>
                </c:pt>
                <c:pt idx="7">
                  <c:v>0.22</c:v>
                </c:pt>
                <c:pt idx="8">
                  <c:v>#N/A</c:v>
                </c:pt>
                <c:pt idx="9">
                  <c:v>0.44</c:v>
                </c:pt>
              </c:numCache>
            </c:numRef>
          </c:val>
        </c:ser>
        <c:ser>
          <c:idx val="5"/>
          <c:order val="5"/>
          <c:tx>
            <c:strRef>
              <c:f>データシート!$A$32</c:f>
              <c:strCache>
                <c:ptCount val="1"/>
                <c:pt idx="0">
                  <c:v>新見市農業共済事業特別会計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0.75</c:v>
                </c:pt>
                <c:pt idx="2">
                  <c:v>#N/A</c:v>
                </c:pt>
                <c:pt idx="3">
                  <c:v>0.75</c:v>
                </c:pt>
                <c:pt idx="4">
                  <c:v>#N/A</c:v>
                </c:pt>
                <c:pt idx="5">
                  <c:v>0.74</c:v>
                </c:pt>
                <c:pt idx="6">
                  <c:v>#N/A</c:v>
                </c:pt>
                <c:pt idx="7">
                  <c:v>0.74</c:v>
                </c:pt>
                <c:pt idx="8">
                  <c:v>#N/A</c:v>
                </c:pt>
                <c:pt idx="9">
                  <c:v>0.75</c:v>
                </c:pt>
              </c:numCache>
            </c:numRef>
          </c:val>
        </c:ser>
        <c:ser>
          <c:idx val="6"/>
          <c:order val="6"/>
          <c:tx>
            <c:strRef>
              <c:f>データシート!$A$33</c:f>
              <c:strCache>
                <c:ptCount val="1"/>
                <c:pt idx="0">
                  <c:v>新見市介護保険特別会計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0.49</c:v>
                </c:pt>
                <c:pt idx="2">
                  <c:v>#N/A</c:v>
                </c:pt>
                <c:pt idx="3">
                  <c:v>0.79</c:v>
                </c:pt>
                <c:pt idx="4">
                  <c:v>#N/A</c:v>
                </c:pt>
                <c:pt idx="5">
                  <c:v>0.56999999999999995</c:v>
                </c:pt>
                <c:pt idx="6">
                  <c:v>#N/A</c:v>
                </c:pt>
                <c:pt idx="7">
                  <c:v>0.96</c:v>
                </c:pt>
                <c:pt idx="8">
                  <c:v>#N/A</c:v>
                </c:pt>
                <c:pt idx="9">
                  <c:v>0.92</c:v>
                </c:pt>
              </c:numCache>
            </c:numRef>
          </c:val>
        </c:ser>
        <c:ser>
          <c:idx val="7"/>
          <c:order val="7"/>
          <c:tx>
            <c:strRef>
              <c:f>データシート!$A$34</c:f>
              <c:strCache>
                <c:ptCount val="1"/>
                <c:pt idx="0">
                  <c:v>新見市国民健康保険特別会計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1.1399999999999999</c:v>
                </c:pt>
                <c:pt idx="2">
                  <c:v>#N/A</c:v>
                </c:pt>
                <c:pt idx="3">
                  <c:v>1.21</c:v>
                </c:pt>
                <c:pt idx="4">
                  <c:v>#N/A</c:v>
                </c:pt>
                <c:pt idx="5">
                  <c:v>0.69</c:v>
                </c:pt>
                <c:pt idx="6">
                  <c:v>#N/A</c:v>
                </c:pt>
                <c:pt idx="7">
                  <c:v>1.4</c:v>
                </c:pt>
                <c:pt idx="8">
                  <c:v>#N/A</c:v>
                </c:pt>
                <c:pt idx="9">
                  <c:v>1.8</c:v>
                </c:pt>
              </c:numCache>
            </c:numRef>
          </c:val>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4.99</c:v>
                </c:pt>
                <c:pt idx="2">
                  <c:v>#N/A</c:v>
                </c:pt>
                <c:pt idx="3">
                  <c:v>5.2</c:v>
                </c:pt>
                <c:pt idx="4">
                  <c:v>#N/A</c:v>
                </c:pt>
                <c:pt idx="5">
                  <c:v>5.53</c:v>
                </c:pt>
                <c:pt idx="6">
                  <c:v>#N/A</c:v>
                </c:pt>
                <c:pt idx="7">
                  <c:v>6.05</c:v>
                </c:pt>
                <c:pt idx="8">
                  <c:v>#N/A</c:v>
                </c:pt>
                <c:pt idx="9">
                  <c:v>6.64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5.85</c:v>
                </c:pt>
                <c:pt idx="2">
                  <c:v>#N/A</c:v>
                </c:pt>
                <c:pt idx="3">
                  <c:v>11.01</c:v>
                </c:pt>
                <c:pt idx="4">
                  <c:v>#N/A</c:v>
                </c:pt>
                <c:pt idx="5">
                  <c:v>11.39</c:v>
                </c:pt>
                <c:pt idx="6">
                  <c:v>#N/A</c:v>
                </c:pt>
                <c:pt idx="7">
                  <c:v>7.86</c:v>
                </c:pt>
                <c:pt idx="8">
                  <c:v>#N/A</c:v>
                </c:pt>
                <c:pt idx="9">
                  <c:v>10.7</c:v>
                </c:pt>
              </c:numCache>
            </c:numRef>
          </c:val>
        </c:ser>
        <c:dLbls>
          <c:showLegendKey val="0"/>
          <c:showVal val="0"/>
          <c:showCatName val="0"/>
          <c:showSerName val="0"/>
          <c:showPercent val="0"/>
          <c:showBubbleSize val="0"/>
        </c:dLbls>
        <c:gapWidth val="150"/>
        <c:overlap val="100"/>
        <c:axId val="215825792"/>
        <c:axId val="215831680"/>
      </c:barChart>
      <c:catAx>
        <c:axId val="215825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831680"/>
        <c:crosses val="autoZero"/>
        <c:auto val="1"/>
        <c:lblAlgn val="ctr"/>
        <c:lblOffset val="100"/>
        <c:tickLblSkip val="1"/>
        <c:tickMarkSkip val="1"/>
        <c:noMultiLvlLbl val="0"/>
      </c:catAx>
      <c:valAx>
        <c:axId val="21583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825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4781</c:v>
                </c:pt>
                <c:pt idx="5">
                  <c:v>4671</c:v>
                </c:pt>
                <c:pt idx="8">
                  <c:v>4638</c:v>
                </c:pt>
                <c:pt idx="11">
                  <c:v>4600</c:v>
                </c:pt>
                <c:pt idx="14">
                  <c:v>4447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2</c:v>
                </c:pt>
                <c:pt idx="6">
                  <c:v>0</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c:v>
                </c:pt>
                <c:pt idx="3">
                  <c:v>25</c:v>
                </c:pt>
                <c:pt idx="6">
                  <c:v>41</c:v>
                </c:pt>
                <c:pt idx="9">
                  <c:v>19</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1448</c:v>
                </c:pt>
                <c:pt idx="3">
                  <c:v>1345</c:v>
                </c:pt>
                <c:pt idx="6">
                  <c:v>1344</c:v>
                </c:pt>
                <c:pt idx="9">
                  <c:v>1318</c:v>
                </c:pt>
                <c:pt idx="12">
                  <c:v>1315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5545</c:v>
                </c:pt>
                <c:pt idx="3">
                  <c:v>5141</c:v>
                </c:pt>
                <c:pt idx="6">
                  <c:v>4953</c:v>
                </c:pt>
                <c:pt idx="9">
                  <c:v>4700</c:v>
                </c:pt>
                <c:pt idx="12">
                  <c:v>4299</c:v>
                </c:pt>
              </c:numCache>
            </c:numRef>
          </c:val>
        </c:ser>
        <c:dLbls>
          <c:showLegendKey val="0"/>
          <c:showVal val="0"/>
          <c:showCatName val="0"/>
          <c:showSerName val="0"/>
          <c:showPercent val="0"/>
          <c:showBubbleSize val="0"/>
        </c:dLbls>
        <c:gapWidth val="100"/>
        <c:overlap val="100"/>
        <c:axId val="181207040"/>
        <c:axId val="181208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2243</c:v>
                </c:pt>
                <c:pt idx="2">
                  <c:v>#N/A</c:v>
                </c:pt>
                <c:pt idx="3">
                  <c:v>#N/A</c:v>
                </c:pt>
                <c:pt idx="4">
                  <c:v>1842</c:v>
                </c:pt>
                <c:pt idx="5">
                  <c:v>#N/A</c:v>
                </c:pt>
                <c:pt idx="6">
                  <c:v>#N/A</c:v>
                </c:pt>
                <c:pt idx="7">
                  <c:v>1700</c:v>
                </c:pt>
                <c:pt idx="8">
                  <c:v>#N/A</c:v>
                </c:pt>
                <c:pt idx="9">
                  <c:v>#N/A</c:v>
                </c:pt>
                <c:pt idx="10">
                  <c:v>1437</c:v>
                </c:pt>
                <c:pt idx="11">
                  <c:v>#N/A</c:v>
                </c:pt>
                <c:pt idx="12">
                  <c:v>#N/A</c:v>
                </c:pt>
                <c:pt idx="13">
                  <c:v>1181</c:v>
                </c:pt>
                <c:pt idx="14">
                  <c:v>#N/A</c:v>
                </c:pt>
              </c:numCache>
            </c:numRef>
          </c:val>
          <c:smooth val="0"/>
        </c:ser>
        <c:dLbls>
          <c:showLegendKey val="0"/>
          <c:showVal val="0"/>
          <c:showCatName val="0"/>
          <c:showSerName val="0"/>
          <c:showPercent val="0"/>
          <c:showBubbleSize val="0"/>
        </c:dLbls>
        <c:marker val="1"/>
        <c:smooth val="0"/>
        <c:axId val="181207040"/>
        <c:axId val="181208576"/>
      </c:lineChart>
      <c:catAx>
        <c:axId val="18120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208576"/>
        <c:crosses val="autoZero"/>
        <c:auto val="1"/>
        <c:lblAlgn val="ctr"/>
        <c:lblOffset val="100"/>
        <c:tickLblSkip val="1"/>
        <c:tickMarkSkip val="1"/>
        <c:noMultiLvlLbl val="0"/>
      </c:catAx>
      <c:valAx>
        <c:axId val="181208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20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39273</c:v>
                </c:pt>
                <c:pt idx="5">
                  <c:v>38264</c:v>
                </c:pt>
                <c:pt idx="8">
                  <c:v>37091</c:v>
                </c:pt>
                <c:pt idx="11">
                  <c:v>34888</c:v>
                </c:pt>
                <c:pt idx="14">
                  <c:v>33601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3553</c:v>
                </c:pt>
                <c:pt idx="5">
                  <c:v>3245</c:v>
                </c:pt>
                <c:pt idx="8">
                  <c:v>2967</c:v>
                </c:pt>
                <c:pt idx="11">
                  <c:v>2192</c:v>
                </c:pt>
                <c:pt idx="14">
                  <c:v>1975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5593</c:v>
                </c:pt>
                <c:pt idx="5">
                  <c:v>6200</c:v>
                </c:pt>
                <c:pt idx="8">
                  <c:v>7489</c:v>
                </c:pt>
                <c:pt idx="11">
                  <c:v>8887</c:v>
                </c:pt>
                <c:pt idx="14">
                  <c:v>9769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2</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5174</c:v>
                </c:pt>
                <c:pt idx="3">
                  <c:v>5020</c:v>
                </c:pt>
                <c:pt idx="6">
                  <c:v>4883</c:v>
                </c:pt>
                <c:pt idx="9">
                  <c:v>4543</c:v>
                </c:pt>
                <c:pt idx="12">
                  <c:v>4340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19306</c:v>
                </c:pt>
                <c:pt idx="3">
                  <c:v>18894</c:v>
                </c:pt>
                <c:pt idx="6">
                  <c:v>17957</c:v>
                </c:pt>
                <c:pt idx="9">
                  <c:v>17237</c:v>
                </c:pt>
                <c:pt idx="12">
                  <c:v>16573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150</c:v>
                </c:pt>
                <c:pt idx="3">
                  <c:v>124</c:v>
                </c:pt>
                <c:pt idx="6">
                  <c:v>78</c:v>
                </c:pt>
                <c:pt idx="9">
                  <c:v>56</c:v>
                </c:pt>
                <c:pt idx="12">
                  <c:v>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39212</c:v>
                </c:pt>
                <c:pt idx="3">
                  <c:v>37641</c:v>
                </c:pt>
                <c:pt idx="6">
                  <c:v>35060</c:v>
                </c:pt>
                <c:pt idx="9">
                  <c:v>33123</c:v>
                </c:pt>
                <c:pt idx="12">
                  <c:v>32533</c:v>
                </c:pt>
              </c:numCache>
            </c:numRef>
          </c:val>
        </c:ser>
        <c:dLbls>
          <c:showLegendKey val="0"/>
          <c:showVal val="0"/>
          <c:showCatName val="0"/>
          <c:showSerName val="0"/>
          <c:showPercent val="0"/>
          <c:showBubbleSize val="0"/>
        </c:dLbls>
        <c:gapWidth val="100"/>
        <c:overlap val="100"/>
        <c:axId val="216274432"/>
        <c:axId val="216276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15424</c:v>
                </c:pt>
                <c:pt idx="2">
                  <c:v>#N/A</c:v>
                </c:pt>
                <c:pt idx="3">
                  <c:v>#N/A</c:v>
                </c:pt>
                <c:pt idx="4">
                  <c:v>13971</c:v>
                </c:pt>
                <c:pt idx="5">
                  <c:v>#N/A</c:v>
                </c:pt>
                <c:pt idx="6">
                  <c:v>#N/A</c:v>
                </c:pt>
                <c:pt idx="7">
                  <c:v>10433</c:v>
                </c:pt>
                <c:pt idx="8">
                  <c:v>#N/A</c:v>
                </c:pt>
                <c:pt idx="9">
                  <c:v>#N/A</c:v>
                </c:pt>
                <c:pt idx="10">
                  <c:v>8993</c:v>
                </c:pt>
                <c:pt idx="11">
                  <c:v>#N/A</c:v>
                </c:pt>
                <c:pt idx="12">
                  <c:v>#N/A</c:v>
                </c:pt>
                <c:pt idx="13">
                  <c:v>8144</c:v>
                </c:pt>
                <c:pt idx="14">
                  <c:v>#N/A</c:v>
                </c:pt>
              </c:numCache>
            </c:numRef>
          </c:val>
          <c:smooth val="0"/>
        </c:ser>
        <c:dLbls>
          <c:showLegendKey val="0"/>
          <c:showVal val="0"/>
          <c:showCatName val="0"/>
          <c:showSerName val="0"/>
          <c:showPercent val="0"/>
          <c:showBubbleSize val="0"/>
        </c:dLbls>
        <c:marker val="1"/>
        <c:smooth val="0"/>
        <c:axId val="216274432"/>
        <c:axId val="216276352"/>
      </c:lineChart>
      <c:catAx>
        <c:axId val="216274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6276352"/>
        <c:crosses val="autoZero"/>
        <c:auto val="1"/>
        <c:lblAlgn val="ctr"/>
        <c:lblOffset val="100"/>
        <c:tickLblSkip val="1"/>
        <c:tickMarkSkip val="1"/>
        <c:noMultiLvlLbl val="0"/>
      </c:catAx>
      <c:valAx>
        <c:axId val="216276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274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元利償還金については、地方債の新規発行の抑制や繰上償還の実施に伴い、年々減少している。</a:t>
          </a:r>
        </a:p>
        <a:p>
          <a:r>
            <a:rPr kumimoji="1" lang="ja-JP" altLang="en-US" sz="1400">
              <a:latin typeface="ＭＳ ゴシック" pitchFamily="49" charset="-128"/>
              <a:ea typeface="ＭＳ ゴシック" pitchFamily="49" charset="-128"/>
            </a:rPr>
            <a:t>　また公営企業債の元利償還金についても、下水道の基幹事業が終了したことに伴い、減少傾向にある。</a:t>
          </a:r>
        </a:p>
        <a:p>
          <a:r>
            <a:rPr kumimoji="1" lang="ja-JP" altLang="en-US" sz="1400">
              <a:latin typeface="ＭＳ ゴシック" pitchFamily="49" charset="-128"/>
              <a:ea typeface="ＭＳ ゴシック" pitchFamily="49" charset="-128"/>
            </a:rPr>
            <a:t>　今後も同様の傾向が続くと見込まれるが、地方債の新規発行をできるだけ計画的なものに限定するとともに、繰上償還を実施し、地方債残高の縮減に努める。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一般会計等に係る地方債残高については、地方債の新規発行の抑制や繰上償還の実施に伴い、年々減少している。</a:t>
          </a:r>
        </a:p>
        <a:p>
          <a:r>
            <a:rPr kumimoji="1" lang="ja-JP" altLang="en-US" sz="1400">
              <a:latin typeface="ＭＳ ゴシック" pitchFamily="49" charset="-128"/>
              <a:ea typeface="ＭＳ ゴシック" pitchFamily="49" charset="-128"/>
            </a:rPr>
            <a:t>　あわせて、公営企業債残高についても、下水道の基幹事業が終了したことに伴い、減少傾向にある。</a:t>
          </a:r>
        </a:p>
        <a:p>
          <a:r>
            <a:rPr kumimoji="1" lang="ja-JP" altLang="en-US" sz="1400">
              <a:latin typeface="ＭＳ ゴシック" pitchFamily="49" charset="-128"/>
              <a:ea typeface="ＭＳ ゴシック" pitchFamily="49" charset="-128"/>
            </a:rPr>
            <a:t>　また、充当可能基金残高については、歳計剰余金の積立等により、年々増加している。</a:t>
          </a:r>
        </a:p>
        <a:p>
          <a:r>
            <a:rPr kumimoji="1" lang="ja-JP" altLang="en-US" sz="1400">
              <a:latin typeface="ＭＳ ゴシック" pitchFamily="49" charset="-128"/>
              <a:ea typeface="ＭＳ ゴシック" pitchFamily="49" charset="-128"/>
            </a:rPr>
            <a:t>　今後も同様の傾向が続くと見込まれるが、地方債残高の縮減に努めるとともに、基金の適正運用に努める。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中山間地域に位置し、企業数が少ないため自主財源が少なく、過疎団体であり、市町合併を行った市であることなどによる需用額が大きいことなどを理由に、類似団体平均を大きく下回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本市の経常収支比率は、人件費や公債費などの義務的経費の削減により、類似団体平均を下回っている。</a:t>
          </a:r>
        </a:p>
        <a:p>
          <a:r>
            <a:rPr kumimoji="1" lang="ja-JP" altLang="en-US" sz="1300">
              <a:latin typeface="ＭＳ Ｐゴシック"/>
            </a:rPr>
            <a:t>　今後も、現在の水準が維持できるよう、地方債の繰上償還を実施し、公共施設の管理を総合的に見直すとともに、民間委託・指定管理者制度の推進などによる経常経費の縮減に努める。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59</xdr:row>
      <xdr:rowOff>108373</xdr:rowOff>
    </xdr:to>
    <xdr:cxnSp macro="">
      <xdr:nvCxnSpPr>
        <xdr:cNvPr id="131" name="直線コネクタ 130"/>
        <xdr:cNvCxnSpPr/>
      </xdr:nvCxnSpPr>
      <xdr:spPr>
        <a:xfrm flipV="1">
          <a:off x="4114800" y="101676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60113</xdr:rowOff>
    </xdr:from>
    <xdr:to>
      <xdr:col>6</xdr:col>
      <xdr:colOff>0</xdr:colOff>
      <xdr:row>59</xdr:row>
      <xdr:rowOff>108373</xdr:rowOff>
    </xdr:to>
    <xdr:cxnSp macro="">
      <xdr:nvCxnSpPr>
        <xdr:cNvPr id="134" name="直線コネクタ 133"/>
        <xdr:cNvCxnSpPr/>
      </xdr:nvCxnSpPr>
      <xdr:spPr>
        <a:xfrm>
          <a:off x="3225800" y="101756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60113</xdr:rowOff>
    </xdr:from>
    <xdr:to>
      <xdr:col>4</xdr:col>
      <xdr:colOff>482600</xdr:colOff>
      <xdr:row>59</xdr:row>
      <xdr:rowOff>124460</xdr:rowOff>
    </xdr:to>
    <xdr:cxnSp macro="">
      <xdr:nvCxnSpPr>
        <xdr:cNvPr id="137" name="直線コネクタ 136"/>
        <xdr:cNvCxnSpPr/>
      </xdr:nvCxnSpPr>
      <xdr:spPr>
        <a:xfrm flipV="1">
          <a:off x="2336800" y="101756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60</xdr:row>
      <xdr:rowOff>57573</xdr:rowOff>
    </xdr:to>
    <xdr:cxnSp macro="">
      <xdr:nvCxnSpPr>
        <xdr:cNvPr id="140" name="直線コネクタ 139"/>
        <xdr:cNvCxnSpPr/>
      </xdr:nvCxnSpPr>
      <xdr:spPr>
        <a:xfrm flipV="1">
          <a:off x="1447800" y="102400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1270</xdr:rowOff>
    </xdr:from>
    <xdr:to>
      <xdr:col>7</xdr:col>
      <xdr:colOff>203200</xdr:colOff>
      <xdr:row>59</xdr:row>
      <xdr:rowOff>102870</xdr:rowOff>
    </xdr:to>
    <xdr:sp macro="" textlink="">
      <xdr:nvSpPr>
        <xdr:cNvPr id="150" name="円/楕円 149"/>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17797</xdr:rowOff>
    </xdr:from>
    <xdr:ext cx="762000" cy="259045"/>
    <xdr:sp macro="" textlink="">
      <xdr:nvSpPr>
        <xdr:cNvPr id="151" name="財政構造の弾力性該当値テキスト"/>
        <xdr:cNvSpPr txBox="1"/>
      </xdr:nvSpPr>
      <xdr:spPr>
        <a:xfrm>
          <a:off x="5041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57573</xdr:rowOff>
    </xdr:from>
    <xdr:to>
      <xdr:col>6</xdr:col>
      <xdr:colOff>50800</xdr:colOff>
      <xdr:row>59</xdr:row>
      <xdr:rowOff>159173</xdr:rowOff>
    </xdr:to>
    <xdr:sp macro="" textlink="">
      <xdr:nvSpPr>
        <xdr:cNvPr id="152" name="円/楕円 151"/>
        <xdr:cNvSpPr/>
      </xdr:nvSpPr>
      <xdr:spPr>
        <a:xfrm>
          <a:off x="4064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169350</xdr:rowOff>
    </xdr:from>
    <xdr:ext cx="736600" cy="259045"/>
    <xdr:sp macro="" textlink="">
      <xdr:nvSpPr>
        <xdr:cNvPr id="153" name="テキスト ボックス 152"/>
        <xdr:cNvSpPr txBox="1"/>
      </xdr:nvSpPr>
      <xdr:spPr>
        <a:xfrm>
          <a:off x="3733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9313</xdr:rowOff>
    </xdr:from>
    <xdr:to>
      <xdr:col>4</xdr:col>
      <xdr:colOff>533400</xdr:colOff>
      <xdr:row>59</xdr:row>
      <xdr:rowOff>110913</xdr:rowOff>
    </xdr:to>
    <xdr:sp macro="" textlink="">
      <xdr:nvSpPr>
        <xdr:cNvPr id="154" name="円/楕円 153"/>
        <xdr:cNvSpPr/>
      </xdr:nvSpPr>
      <xdr:spPr>
        <a:xfrm>
          <a:off x="3175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121090</xdr:rowOff>
    </xdr:from>
    <xdr:ext cx="762000" cy="259045"/>
    <xdr:sp macro="" textlink="">
      <xdr:nvSpPr>
        <xdr:cNvPr id="155" name="テキスト ボックス 154"/>
        <xdr:cNvSpPr txBox="1"/>
      </xdr:nvSpPr>
      <xdr:spPr>
        <a:xfrm>
          <a:off x="2844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73660</xdr:rowOff>
    </xdr:from>
    <xdr:to>
      <xdr:col>3</xdr:col>
      <xdr:colOff>330200</xdr:colOff>
      <xdr:row>60</xdr:row>
      <xdr:rowOff>3810</xdr:rowOff>
    </xdr:to>
    <xdr:sp macro="" textlink="">
      <xdr:nvSpPr>
        <xdr:cNvPr id="156" name="円/楕円 155"/>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13987</xdr:rowOff>
    </xdr:from>
    <xdr:ext cx="762000" cy="259045"/>
    <xdr:sp macro="" textlink="">
      <xdr:nvSpPr>
        <xdr:cNvPr id="157" name="テキスト ボックス 156"/>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58" name="円/楕円 157"/>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59" name="テキスト ボックス 158"/>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[211,858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人口が少なく面積が広いため、ごみ処理業務や消防業務を単独で行っており、類似団体での共同事務に比較して一人当たりのコストが多くなっている。この経費を除いた場合、類似団体平均との差は小さくなるため、地域性による要素が大きい。</a:t>
          </a:r>
        </a:p>
        <a:p>
          <a:r>
            <a:rPr kumimoji="1" lang="ja-JP" altLang="en-US" sz="1300">
              <a:latin typeface="ＭＳ Ｐゴシック"/>
            </a:rPr>
            <a:t>　今後については、事務の広域化を進めるなどの行財政改革に取り組み、経費の縮減に努める。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127127</xdr:rowOff>
    </xdr:from>
    <xdr:to>
      <xdr:col>7</xdr:col>
      <xdr:colOff>152400</xdr:colOff>
      <xdr:row>85</xdr:row>
      <xdr:rowOff>141027</xdr:rowOff>
    </xdr:to>
    <xdr:cxnSp macro="">
      <xdr:nvCxnSpPr>
        <xdr:cNvPr id="194" name="直線コネクタ 193"/>
        <xdr:cNvCxnSpPr/>
      </xdr:nvCxnSpPr>
      <xdr:spPr>
        <a:xfrm flipV="1">
          <a:off x="4114800" y="14700377"/>
          <a:ext cx="8382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22371</xdr:rowOff>
    </xdr:from>
    <xdr:to>
      <xdr:col>6</xdr:col>
      <xdr:colOff>0</xdr:colOff>
      <xdr:row>85</xdr:row>
      <xdr:rowOff>141027</xdr:rowOff>
    </xdr:to>
    <xdr:cxnSp macro="">
      <xdr:nvCxnSpPr>
        <xdr:cNvPr id="197" name="直線コネクタ 196"/>
        <xdr:cNvCxnSpPr/>
      </xdr:nvCxnSpPr>
      <xdr:spPr>
        <a:xfrm>
          <a:off x="3225800" y="14595621"/>
          <a:ext cx="889000" cy="1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22371</xdr:rowOff>
    </xdr:from>
    <xdr:to>
      <xdr:col>4</xdr:col>
      <xdr:colOff>482600</xdr:colOff>
      <xdr:row>85</xdr:row>
      <xdr:rowOff>38362</xdr:rowOff>
    </xdr:to>
    <xdr:cxnSp macro="">
      <xdr:nvCxnSpPr>
        <xdr:cNvPr id="200" name="直線コネクタ 199"/>
        <xdr:cNvCxnSpPr/>
      </xdr:nvCxnSpPr>
      <xdr:spPr>
        <a:xfrm flipV="1">
          <a:off x="2336800" y="14595621"/>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38362</xdr:rowOff>
    </xdr:from>
    <xdr:to>
      <xdr:col>3</xdr:col>
      <xdr:colOff>279400</xdr:colOff>
      <xdr:row>85</xdr:row>
      <xdr:rowOff>118859</xdr:rowOff>
    </xdr:to>
    <xdr:cxnSp macro="">
      <xdr:nvCxnSpPr>
        <xdr:cNvPr id="203" name="直線コネクタ 202"/>
        <xdr:cNvCxnSpPr/>
      </xdr:nvCxnSpPr>
      <xdr:spPr>
        <a:xfrm flipV="1">
          <a:off x="1447800" y="14611612"/>
          <a:ext cx="889000" cy="8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76327</xdr:rowOff>
    </xdr:from>
    <xdr:to>
      <xdr:col>7</xdr:col>
      <xdr:colOff>203200</xdr:colOff>
      <xdr:row>86</xdr:row>
      <xdr:rowOff>6477</xdr:rowOff>
    </xdr:to>
    <xdr:sp macro="" textlink="">
      <xdr:nvSpPr>
        <xdr:cNvPr id="213" name="円/楕円 212"/>
        <xdr:cNvSpPr/>
      </xdr:nvSpPr>
      <xdr:spPr>
        <a:xfrm>
          <a:off x="4902200" y="146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48404</xdr:rowOff>
    </xdr:from>
    <xdr:ext cx="762000" cy="259045"/>
    <xdr:sp macro="" textlink="">
      <xdr:nvSpPr>
        <xdr:cNvPr id="214" name="人件費・物件費等の状況該当値テキスト"/>
        <xdr:cNvSpPr txBox="1"/>
      </xdr:nvSpPr>
      <xdr:spPr>
        <a:xfrm>
          <a:off x="5041900" y="1462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211,858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90227</xdr:rowOff>
    </xdr:from>
    <xdr:to>
      <xdr:col>6</xdr:col>
      <xdr:colOff>50800</xdr:colOff>
      <xdr:row>86</xdr:row>
      <xdr:rowOff>20377</xdr:rowOff>
    </xdr:to>
    <xdr:sp macro="" textlink="">
      <xdr:nvSpPr>
        <xdr:cNvPr id="215" name="円/楕円 214"/>
        <xdr:cNvSpPr/>
      </xdr:nvSpPr>
      <xdr:spPr>
        <a:xfrm>
          <a:off x="4064000" y="146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5154</xdr:rowOff>
    </xdr:from>
    <xdr:ext cx="736600" cy="259045"/>
    <xdr:sp macro="" textlink="">
      <xdr:nvSpPr>
        <xdr:cNvPr id="216" name="テキスト ボックス 215"/>
        <xdr:cNvSpPr txBox="1"/>
      </xdr:nvSpPr>
      <xdr:spPr>
        <a:xfrm>
          <a:off x="3733800" y="1474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143021</xdr:rowOff>
    </xdr:from>
    <xdr:to>
      <xdr:col>4</xdr:col>
      <xdr:colOff>533400</xdr:colOff>
      <xdr:row>85</xdr:row>
      <xdr:rowOff>73171</xdr:rowOff>
    </xdr:to>
    <xdr:sp macro="" textlink="">
      <xdr:nvSpPr>
        <xdr:cNvPr id="217" name="円/楕円 216"/>
        <xdr:cNvSpPr/>
      </xdr:nvSpPr>
      <xdr:spPr>
        <a:xfrm>
          <a:off x="3175000" y="145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57948</xdr:rowOff>
    </xdr:from>
    <xdr:ext cx="762000" cy="259045"/>
    <xdr:sp macro="" textlink="">
      <xdr:nvSpPr>
        <xdr:cNvPr id="218" name="テキスト ボックス 217"/>
        <xdr:cNvSpPr txBox="1"/>
      </xdr:nvSpPr>
      <xdr:spPr>
        <a:xfrm>
          <a:off x="2844800" y="1463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159012</xdr:rowOff>
    </xdr:from>
    <xdr:to>
      <xdr:col>3</xdr:col>
      <xdr:colOff>330200</xdr:colOff>
      <xdr:row>85</xdr:row>
      <xdr:rowOff>89162</xdr:rowOff>
    </xdr:to>
    <xdr:sp macro="" textlink="">
      <xdr:nvSpPr>
        <xdr:cNvPr id="219" name="円/楕円 218"/>
        <xdr:cNvSpPr/>
      </xdr:nvSpPr>
      <xdr:spPr>
        <a:xfrm>
          <a:off x="2286000" y="14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73939</xdr:rowOff>
    </xdr:from>
    <xdr:ext cx="762000" cy="259045"/>
    <xdr:sp macro="" textlink="">
      <xdr:nvSpPr>
        <xdr:cNvPr id="220" name="テキスト ボックス 219"/>
        <xdr:cNvSpPr txBox="1"/>
      </xdr:nvSpPr>
      <xdr:spPr>
        <a:xfrm>
          <a:off x="1955800" y="14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200,822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68059</xdr:rowOff>
    </xdr:from>
    <xdr:to>
      <xdr:col>2</xdr:col>
      <xdr:colOff>127000</xdr:colOff>
      <xdr:row>85</xdr:row>
      <xdr:rowOff>169659</xdr:rowOff>
    </xdr:to>
    <xdr:sp macro="" textlink="">
      <xdr:nvSpPr>
        <xdr:cNvPr id="221" name="円/楕円 220"/>
        <xdr:cNvSpPr/>
      </xdr:nvSpPr>
      <xdr:spPr>
        <a:xfrm>
          <a:off x="1397000" y="146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154436</xdr:rowOff>
    </xdr:from>
    <xdr:ext cx="762000" cy="259045"/>
    <xdr:sp macro="" textlink="">
      <xdr:nvSpPr>
        <xdr:cNvPr id="222" name="テキスト ボックス 221"/>
        <xdr:cNvSpPr txBox="1"/>
      </xdr:nvSpPr>
      <xdr:spPr>
        <a:xfrm>
          <a:off x="1066800" y="1472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本市のラスパイレス指数は、平成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年度については、国家公務員の時限的な給与改定が行われたため、両年度の</a:t>
          </a:r>
          <a:r>
            <a:rPr kumimoji="1" lang="en-US" altLang="ja-JP" sz="1300">
              <a:latin typeface="ＭＳ Ｐゴシック"/>
            </a:rPr>
            <a:t>100</a:t>
          </a:r>
          <a:r>
            <a:rPr kumimoji="1" lang="ja-JP" altLang="en-US" sz="1300">
              <a:latin typeface="ＭＳ Ｐゴシック"/>
            </a:rPr>
            <a:t>を超えているが、その他の年度は</a:t>
          </a:r>
          <a:r>
            <a:rPr kumimoji="1" lang="en-US" altLang="ja-JP" sz="1300">
              <a:latin typeface="ＭＳ Ｐゴシック"/>
            </a:rPr>
            <a:t>100</a:t>
          </a:r>
          <a:r>
            <a:rPr kumimoji="1" lang="ja-JP" altLang="en-US" sz="1300">
              <a:latin typeface="ＭＳ Ｐゴシック"/>
            </a:rPr>
            <a:t>を下回っており、ほぼ類似団体平均と同程度に抑えられている。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55739</xdr:rowOff>
    </xdr:to>
    <xdr:cxnSp macro="">
      <xdr:nvCxnSpPr>
        <xdr:cNvPr id="256" name="直線コネクタ 255"/>
        <xdr:cNvCxnSpPr/>
      </xdr:nvCxnSpPr>
      <xdr:spPr>
        <a:xfrm flipV="1">
          <a:off x="16179800" y="1441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55739</xdr:rowOff>
    </xdr:to>
    <xdr:cxnSp macro="">
      <xdr:nvCxnSpPr>
        <xdr:cNvPr id="259" name="直線コネクタ 258"/>
        <xdr:cNvCxnSpPr/>
      </xdr:nvCxnSpPr>
      <xdr:spPr>
        <a:xfrm>
          <a:off x="15290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160161</xdr:rowOff>
    </xdr:from>
    <xdr:to>
      <xdr:col>22</xdr:col>
      <xdr:colOff>203200</xdr:colOff>
      <xdr:row>89</xdr:row>
      <xdr:rowOff>123472</xdr:rowOff>
    </xdr:to>
    <xdr:cxnSp macro="">
      <xdr:nvCxnSpPr>
        <xdr:cNvPr id="262" name="直線コネクタ 261"/>
        <xdr:cNvCxnSpPr/>
      </xdr:nvCxnSpPr>
      <xdr:spPr>
        <a:xfrm flipV="1">
          <a:off x="14401800" y="14390511"/>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123472</xdr:rowOff>
    </xdr:from>
    <xdr:to>
      <xdr:col>21</xdr:col>
      <xdr:colOff>0</xdr:colOff>
      <xdr:row>89</xdr:row>
      <xdr:rowOff>123472</xdr:rowOff>
    </xdr:to>
    <xdr:cxnSp macro="">
      <xdr:nvCxnSpPr>
        <xdr:cNvPr id="265" name="直線コネクタ 264"/>
        <xdr:cNvCxnSpPr/>
      </xdr:nvCxnSpPr>
      <xdr:spPr>
        <a:xfrm>
          <a:off x="13512800" y="1538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67" name="テキスト ボックス 266"/>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5" name="円/楕円 274"/>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152699</xdr:rowOff>
    </xdr:from>
    <xdr:ext cx="762000" cy="259045"/>
    <xdr:sp macro="" textlink="">
      <xdr:nvSpPr>
        <xdr:cNvPr id="276"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7" name="円/楕円 276"/>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78" name="テキスト ボックス 27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109361</xdr:rowOff>
    </xdr:from>
    <xdr:to>
      <xdr:col>22</xdr:col>
      <xdr:colOff>254000</xdr:colOff>
      <xdr:row>84</xdr:row>
      <xdr:rowOff>39511</xdr:rowOff>
    </xdr:to>
    <xdr:sp macro="" textlink="">
      <xdr:nvSpPr>
        <xdr:cNvPr id="279" name="円/楕円 278"/>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24288</xdr:rowOff>
    </xdr:from>
    <xdr:ext cx="762000" cy="259045"/>
    <xdr:sp macro="" textlink="">
      <xdr:nvSpPr>
        <xdr:cNvPr id="280" name="テキスト ボックス 279"/>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81" name="円/楕円 280"/>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82" name="テキスト ボックス 281"/>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3" name="円/楕円 282"/>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84" name="テキスト ボックス 283"/>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口千人当たり職員数は、市域が広大であることに加え、ごみ処理業務や消防業務を単独で行っていること、県からの事務移譲を積極的に受けていることなどから、類似団体平均を大きく上回っている。</a:t>
          </a:r>
        </a:p>
        <a:p>
          <a:r>
            <a:rPr kumimoji="1" lang="ja-JP" altLang="en-US" sz="1300">
              <a:latin typeface="ＭＳ Ｐゴシック"/>
            </a:rPr>
            <a:t>　今後も住民サービスの低下を招かないように配慮しながら、民間委託・指定管理者制度の推進、機構改革の実施などに取り組み、簡素で効率的な組織運営に努める。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94615</xdr:rowOff>
    </xdr:from>
    <xdr:to>
      <xdr:col>24</xdr:col>
      <xdr:colOff>558800</xdr:colOff>
      <xdr:row>66</xdr:row>
      <xdr:rowOff>125640</xdr:rowOff>
    </xdr:to>
    <xdr:cxnSp macro="">
      <xdr:nvCxnSpPr>
        <xdr:cNvPr id="321" name="直線コネクタ 320"/>
        <xdr:cNvCxnSpPr/>
      </xdr:nvCxnSpPr>
      <xdr:spPr>
        <a:xfrm>
          <a:off x="16179800" y="1141031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53249</xdr:rowOff>
    </xdr:from>
    <xdr:to>
      <xdr:col>23</xdr:col>
      <xdr:colOff>406400</xdr:colOff>
      <xdr:row>66</xdr:row>
      <xdr:rowOff>94615</xdr:rowOff>
    </xdr:to>
    <xdr:cxnSp macro="">
      <xdr:nvCxnSpPr>
        <xdr:cNvPr id="324" name="直線コネクタ 323"/>
        <xdr:cNvCxnSpPr/>
      </xdr:nvCxnSpPr>
      <xdr:spPr>
        <a:xfrm>
          <a:off x="15290800" y="113689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22225</xdr:rowOff>
    </xdr:from>
    <xdr:to>
      <xdr:col>22</xdr:col>
      <xdr:colOff>203200</xdr:colOff>
      <xdr:row>66</xdr:row>
      <xdr:rowOff>53249</xdr:rowOff>
    </xdr:to>
    <xdr:cxnSp macro="">
      <xdr:nvCxnSpPr>
        <xdr:cNvPr id="327" name="直線コネクタ 326"/>
        <xdr:cNvCxnSpPr/>
      </xdr:nvCxnSpPr>
      <xdr:spPr>
        <a:xfrm>
          <a:off x="14401800" y="1133792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22225</xdr:rowOff>
    </xdr:from>
    <xdr:to>
      <xdr:col>21</xdr:col>
      <xdr:colOff>0</xdr:colOff>
      <xdr:row>66</xdr:row>
      <xdr:rowOff>23949</xdr:rowOff>
    </xdr:to>
    <xdr:cxnSp macro="">
      <xdr:nvCxnSpPr>
        <xdr:cNvPr id="330" name="直線コネクタ 329"/>
        <xdr:cNvCxnSpPr/>
      </xdr:nvCxnSpPr>
      <xdr:spPr>
        <a:xfrm flipV="1">
          <a:off x="13512800" y="1133792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74840</xdr:rowOff>
    </xdr:from>
    <xdr:to>
      <xdr:col>24</xdr:col>
      <xdr:colOff>609600</xdr:colOff>
      <xdr:row>67</xdr:row>
      <xdr:rowOff>4990</xdr:rowOff>
    </xdr:to>
    <xdr:sp macro="" textlink="">
      <xdr:nvSpPr>
        <xdr:cNvPr id="340" name="円/楕円 339"/>
        <xdr:cNvSpPr/>
      </xdr:nvSpPr>
      <xdr:spPr>
        <a:xfrm>
          <a:off x="16967200" y="113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142167</xdr:rowOff>
    </xdr:from>
    <xdr:ext cx="762000" cy="259045"/>
    <xdr:sp macro="" textlink="">
      <xdr:nvSpPr>
        <xdr:cNvPr id="341" name="定員管理の状況該当値テキスト"/>
        <xdr:cNvSpPr txBox="1"/>
      </xdr:nvSpPr>
      <xdr:spPr>
        <a:xfrm>
          <a:off x="17106900" y="112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43815</xdr:rowOff>
    </xdr:from>
    <xdr:to>
      <xdr:col>23</xdr:col>
      <xdr:colOff>457200</xdr:colOff>
      <xdr:row>66</xdr:row>
      <xdr:rowOff>145415</xdr:rowOff>
    </xdr:to>
    <xdr:sp macro="" textlink="">
      <xdr:nvSpPr>
        <xdr:cNvPr id="342" name="円/楕円 341"/>
        <xdr:cNvSpPr/>
      </xdr:nvSpPr>
      <xdr:spPr>
        <a:xfrm>
          <a:off x="16129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130192</xdr:rowOff>
    </xdr:from>
    <xdr:ext cx="736600" cy="259045"/>
    <xdr:sp macro="" textlink="">
      <xdr:nvSpPr>
        <xdr:cNvPr id="343" name="テキスト ボックス 342"/>
        <xdr:cNvSpPr txBox="1"/>
      </xdr:nvSpPr>
      <xdr:spPr>
        <a:xfrm>
          <a:off x="15798800" y="1144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2449</xdr:rowOff>
    </xdr:from>
    <xdr:to>
      <xdr:col>22</xdr:col>
      <xdr:colOff>254000</xdr:colOff>
      <xdr:row>66</xdr:row>
      <xdr:rowOff>104049</xdr:rowOff>
    </xdr:to>
    <xdr:sp macro="" textlink="">
      <xdr:nvSpPr>
        <xdr:cNvPr id="344" name="円/楕円 343"/>
        <xdr:cNvSpPr/>
      </xdr:nvSpPr>
      <xdr:spPr>
        <a:xfrm>
          <a:off x="15240000" y="113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88826</xdr:rowOff>
    </xdr:from>
    <xdr:ext cx="762000" cy="259045"/>
    <xdr:sp macro="" textlink="">
      <xdr:nvSpPr>
        <xdr:cNvPr id="345" name="テキスト ボックス 344"/>
        <xdr:cNvSpPr txBox="1"/>
      </xdr:nvSpPr>
      <xdr:spPr>
        <a:xfrm>
          <a:off x="14909800" y="114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142875</xdr:rowOff>
    </xdr:from>
    <xdr:to>
      <xdr:col>21</xdr:col>
      <xdr:colOff>50800</xdr:colOff>
      <xdr:row>66</xdr:row>
      <xdr:rowOff>73025</xdr:rowOff>
    </xdr:to>
    <xdr:sp macro="" textlink="">
      <xdr:nvSpPr>
        <xdr:cNvPr id="346" name="円/楕円 345"/>
        <xdr:cNvSpPr/>
      </xdr:nvSpPr>
      <xdr:spPr>
        <a:xfrm>
          <a:off x="14351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57802</xdr:rowOff>
    </xdr:from>
    <xdr:ext cx="762000" cy="259045"/>
    <xdr:sp macro="" textlink="">
      <xdr:nvSpPr>
        <xdr:cNvPr id="347" name="テキスト ボックス 346"/>
        <xdr:cNvSpPr txBox="1"/>
      </xdr:nvSpPr>
      <xdr:spPr>
        <a:xfrm>
          <a:off x="14020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144599</xdr:rowOff>
    </xdr:from>
    <xdr:to>
      <xdr:col>19</xdr:col>
      <xdr:colOff>533400</xdr:colOff>
      <xdr:row>66</xdr:row>
      <xdr:rowOff>74749</xdr:rowOff>
    </xdr:to>
    <xdr:sp macro="" textlink="">
      <xdr:nvSpPr>
        <xdr:cNvPr id="348" name="円/楕円 347"/>
        <xdr:cNvSpPr/>
      </xdr:nvSpPr>
      <xdr:spPr>
        <a:xfrm>
          <a:off x="13462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59526</xdr:rowOff>
    </xdr:from>
    <xdr:ext cx="762000" cy="259045"/>
    <xdr:sp macro="" textlink="">
      <xdr:nvSpPr>
        <xdr:cNvPr id="349" name="テキスト ボックス 348"/>
        <xdr:cNvSpPr txBox="1"/>
      </xdr:nvSpPr>
      <xdr:spPr>
        <a:xfrm>
          <a:off x="13131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本市の実質公債費比率は、類似団体平均を上回っているものの、近年、その差は縮まっている。</a:t>
          </a:r>
        </a:p>
        <a:p>
          <a:r>
            <a:rPr kumimoji="1" lang="ja-JP" altLang="en-US" sz="1300">
              <a:latin typeface="ＭＳ Ｐゴシック"/>
            </a:rPr>
            <a:t>　今後も地方債の新規発行をできるだけ計画的なものに限定するとともに、繰上償還を実施し、地方債残高の縮減に努める。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78" name="直線コネクタ 377"/>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9"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0" name="直線コネクタ 379"/>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2" name="直線コネクタ 38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42</xdr:row>
      <xdr:rowOff>17356</xdr:rowOff>
    </xdr:to>
    <xdr:cxnSp macro="">
      <xdr:nvCxnSpPr>
        <xdr:cNvPr id="383" name="直線コネクタ 382"/>
        <xdr:cNvCxnSpPr/>
      </xdr:nvCxnSpPr>
      <xdr:spPr>
        <a:xfrm flipV="1">
          <a:off x="16179800" y="708152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43</xdr:row>
      <xdr:rowOff>14817</xdr:rowOff>
    </xdr:to>
    <xdr:cxnSp macro="">
      <xdr:nvCxnSpPr>
        <xdr:cNvPr id="386" name="直線コネクタ 385"/>
        <xdr:cNvCxnSpPr/>
      </xdr:nvCxnSpPr>
      <xdr:spPr>
        <a:xfrm flipV="1">
          <a:off x="15290800" y="72182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7" name="フローチャート : 判断 386"/>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8" name="テキスト ボックス 387"/>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135467</xdr:rowOff>
    </xdr:to>
    <xdr:cxnSp macro="">
      <xdr:nvCxnSpPr>
        <xdr:cNvPr id="389" name="直線コネクタ 388"/>
        <xdr:cNvCxnSpPr/>
      </xdr:nvCxnSpPr>
      <xdr:spPr>
        <a:xfrm flipV="1">
          <a:off x="14401800" y="738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0" name="フローチャート : 判断 389"/>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1" name="テキスト ボックス 39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60537</xdr:rowOff>
    </xdr:to>
    <xdr:cxnSp macro="">
      <xdr:nvCxnSpPr>
        <xdr:cNvPr id="392" name="直線コネクタ 391"/>
        <xdr:cNvCxnSpPr/>
      </xdr:nvCxnSpPr>
      <xdr:spPr>
        <a:xfrm flipV="1">
          <a:off x="13512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3" name="フローチャート : 判断 39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4" name="テキスト ボックス 39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5" name="フローチャート : 判断 394"/>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6" name="テキスト ボックス 395"/>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2" name="円/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4" name="円/楕円 403"/>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5" name="テキスト ボックス 404"/>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6" name="円/楕円 405"/>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7" name="テキスト ボックス 406"/>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08" name="円/楕円 407"/>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09" name="テキスト ボックス 408"/>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10" name="円/楕円 409"/>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11" name="テキスト ボックス 410"/>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本市の将来負担比率は、類似団体平均を上回っているものの、財政健全化判断比率では、大きく下回っており、財政運営上は健全なレベルを維持している。</a:t>
          </a:r>
        </a:p>
        <a:p>
          <a:r>
            <a:rPr kumimoji="1" lang="ja-JP" altLang="en-US" sz="1300">
              <a:latin typeface="ＭＳ Ｐゴシック"/>
            </a:rPr>
            <a:t>　今後も将来負担が増加しないよう、地方債の残高について適正な管理を図っていく。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0" name="直線コネクタ 439"/>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1"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2" name="直線コネクタ 441"/>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147066</xdr:rowOff>
    </xdr:from>
    <xdr:to>
      <xdr:col>24</xdr:col>
      <xdr:colOff>558800</xdr:colOff>
      <xdr:row>17</xdr:row>
      <xdr:rowOff>25485</xdr:rowOff>
    </xdr:to>
    <xdr:cxnSp macro="">
      <xdr:nvCxnSpPr>
        <xdr:cNvPr id="445" name="直線コネクタ 444"/>
        <xdr:cNvCxnSpPr/>
      </xdr:nvCxnSpPr>
      <xdr:spPr>
        <a:xfrm flipV="1">
          <a:off x="16179800" y="2890266"/>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6"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7" name="フローチャート : 判断 446"/>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25485</xdr:rowOff>
    </xdr:from>
    <xdr:to>
      <xdr:col>23</xdr:col>
      <xdr:colOff>406400</xdr:colOff>
      <xdr:row>17</xdr:row>
      <xdr:rowOff>102701</xdr:rowOff>
    </xdr:to>
    <xdr:cxnSp macro="">
      <xdr:nvCxnSpPr>
        <xdr:cNvPr id="448" name="直線コネクタ 447"/>
        <xdr:cNvCxnSpPr/>
      </xdr:nvCxnSpPr>
      <xdr:spPr>
        <a:xfrm flipV="1">
          <a:off x="15290800" y="2940135"/>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9" name="フローチャート : 判断 448"/>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0" name="テキスト ボックス 449"/>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102701</xdr:rowOff>
    </xdr:from>
    <xdr:to>
      <xdr:col>22</xdr:col>
      <xdr:colOff>203200</xdr:colOff>
      <xdr:row>18</xdr:row>
      <xdr:rowOff>161290</xdr:rowOff>
    </xdr:to>
    <xdr:cxnSp macro="">
      <xdr:nvCxnSpPr>
        <xdr:cNvPr id="451" name="直線コネクタ 450"/>
        <xdr:cNvCxnSpPr/>
      </xdr:nvCxnSpPr>
      <xdr:spPr>
        <a:xfrm flipV="1">
          <a:off x="14401800" y="3017351"/>
          <a:ext cx="889000" cy="2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2" name="フローチャート : 判断 451"/>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3" name="テキスト ボックス 452"/>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161290</xdr:rowOff>
    </xdr:from>
    <xdr:to>
      <xdr:col>21</xdr:col>
      <xdr:colOff>0</xdr:colOff>
      <xdr:row>19</xdr:row>
      <xdr:rowOff>84751</xdr:rowOff>
    </xdr:to>
    <xdr:cxnSp macro="">
      <xdr:nvCxnSpPr>
        <xdr:cNvPr id="454" name="直線コネクタ 453"/>
        <xdr:cNvCxnSpPr/>
      </xdr:nvCxnSpPr>
      <xdr:spPr>
        <a:xfrm flipV="1">
          <a:off x="13512800" y="3247390"/>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8" name="テキスト ボックス 457"/>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96266</xdr:rowOff>
    </xdr:from>
    <xdr:to>
      <xdr:col>24</xdr:col>
      <xdr:colOff>609600</xdr:colOff>
      <xdr:row>17</xdr:row>
      <xdr:rowOff>26416</xdr:rowOff>
    </xdr:to>
    <xdr:sp macro="" textlink="">
      <xdr:nvSpPr>
        <xdr:cNvPr id="464" name="円/楕円 463"/>
        <xdr:cNvSpPr/>
      </xdr:nvSpPr>
      <xdr:spPr>
        <a:xfrm>
          <a:off x="169672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68343</xdr:rowOff>
    </xdr:from>
    <xdr:ext cx="762000" cy="259045"/>
    <xdr:sp macro="" textlink="">
      <xdr:nvSpPr>
        <xdr:cNvPr id="465" name="将来負担の状況該当値テキスト"/>
        <xdr:cNvSpPr txBox="1"/>
      </xdr:nvSpPr>
      <xdr:spPr>
        <a:xfrm>
          <a:off x="17106900" y="2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146135</xdr:rowOff>
    </xdr:from>
    <xdr:to>
      <xdr:col>23</xdr:col>
      <xdr:colOff>457200</xdr:colOff>
      <xdr:row>17</xdr:row>
      <xdr:rowOff>76285</xdr:rowOff>
    </xdr:to>
    <xdr:sp macro="" textlink="">
      <xdr:nvSpPr>
        <xdr:cNvPr id="466" name="円/楕円 465"/>
        <xdr:cNvSpPr/>
      </xdr:nvSpPr>
      <xdr:spPr>
        <a:xfrm>
          <a:off x="16129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61062</xdr:rowOff>
    </xdr:from>
    <xdr:ext cx="736600" cy="259045"/>
    <xdr:sp macro="" textlink="">
      <xdr:nvSpPr>
        <xdr:cNvPr id="467" name="テキスト ボックス 466"/>
        <xdr:cNvSpPr txBox="1"/>
      </xdr:nvSpPr>
      <xdr:spPr>
        <a:xfrm>
          <a:off x="15798800" y="297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51901</xdr:rowOff>
    </xdr:from>
    <xdr:to>
      <xdr:col>22</xdr:col>
      <xdr:colOff>254000</xdr:colOff>
      <xdr:row>17</xdr:row>
      <xdr:rowOff>153501</xdr:rowOff>
    </xdr:to>
    <xdr:sp macro="" textlink="">
      <xdr:nvSpPr>
        <xdr:cNvPr id="468" name="円/楕円 467"/>
        <xdr:cNvSpPr/>
      </xdr:nvSpPr>
      <xdr:spPr>
        <a:xfrm>
          <a:off x="152400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138278</xdr:rowOff>
    </xdr:from>
    <xdr:ext cx="762000" cy="259045"/>
    <xdr:sp macro="" textlink="">
      <xdr:nvSpPr>
        <xdr:cNvPr id="469" name="テキスト ボックス 468"/>
        <xdr:cNvSpPr txBox="1"/>
      </xdr:nvSpPr>
      <xdr:spPr>
        <a:xfrm>
          <a:off x="14909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110490</xdr:rowOff>
    </xdr:from>
    <xdr:to>
      <xdr:col>21</xdr:col>
      <xdr:colOff>50800</xdr:colOff>
      <xdr:row>19</xdr:row>
      <xdr:rowOff>40640</xdr:rowOff>
    </xdr:to>
    <xdr:sp macro="" textlink="">
      <xdr:nvSpPr>
        <xdr:cNvPr id="470" name="円/楕円 469"/>
        <xdr:cNvSpPr/>
      </xdr:nvSpPr>
      <xdr:spPr>
        <a:xfrm>
          <a:off x="14351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25417</xdr:rowOff>
    </xdr:from>
    <xdr:ext cx="762000" cy="259045"/>
    <xdr:sp macro="" textlink="">
      <xdr:nvSpPr>
        <xdr:cNvPr id="471" name="テキスト ボックス 470"/>
        <xdr:cNvSpPr txBox="1"/>
      </xdr:nvSpPr>
      <xdr:spPr>
        <a:xfrm>
          <a:off x="14020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33951</xdr:rowOff>
    </xdr:from>
    <xdr:to>
      <xdr:col>19</xdr:col>
      <xdr:colOff>533400</xdr:colOff>
      <xdr:row>19</xdr:row>
      <xdr:rowOff>135551</xdr:rowOff>
    </xdr:to>
    <xdr:sp macro="" textlink="">
      <xdr:nvSpPr>
        <xdr:cNvPr id="472" name="円/楕円 471"/>
        <xdr:cNvSpPr/>
      </xdr:nvSpPr>
      <xdr:spPr>
        <a:xfrm>
          <a:off x="13462000" y="32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120328</xdr:rowOff>
    </xdr:from>
    <xdr:ext cx="762000" cy="259045"/>
    <xdr:sp macro="" textlink="">
      <xdr:nvSpPr>
        <xdr:cNvPr id="473" name="テキスト ボックス 472"/>
        <xdr:cNvSpPr txBox="1"/>
      </xdr:nvSpPr>
      <xdr:spPr>
        <a:xfrm>
          <a:off x="13131800" y="337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本市の人件費は、市域が広大であることに加え、ごみ処理業務や消防業務を単独で行っていること、県からの事務移譲を積極的に受けていることなどから、類似団体平均を大きく上回っている。</a:t>
          </a:r>
        </a:p>
        <a:p>
          <a:r>
            <a:rPr kumimoji="1" lang="ja-JP" altLang="en-US" sz="1300">
              <a:latin typeface="ＭＳ Ｐゴシック"/>
            </a:rPr>
            <a:t>　今後も住民サービスの低下を招かないように配慮しながら、民間委託・指定管理者制度の推進、機構改革の実施などに取り組み、簡素で効率的な組織運営に努める。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139700</xdr:rowOff>
    </xdr:from>
    <xdr:to>
      <xdr:col>7</xdr:col>
      <xdr:colOff>15875</xdr:colOff>
      <xdr:row>35</xdr:row>
      <xdr:rowOff>6350</xdr:rowOff>
    </xdr:to>
    <xdr:cxnSp macro="">
      <xdr:nvCxnSpPr>
        <xdr:cNvPr id="66" name="直線コネクタ 65"/>
        <xdr:cNvCxnSpPr/>
      </xdr:nvCxnSpPr>
      <xdr:spPr>
        <a:xfrm flipV="1">
          <a:off x="3987800" y="596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114300</xdr:rowOff>
    </xdr:from>
    <xdr:to>
      <xdr:col>5</xdr:col>
      <xdr:colOff>549275</xdr:colOff>
      <xdr:row>35</xdr:row>
      <xdr:rowOff>6350</xdr:rowOff>
    </xdr:to>
    <xdr:cxnSp macro="">
      <xdr:nvCxnSpPr>
        <xdr:cNvPr id="69" name="直線コネクタ 68"/>
        <xdr:cNvCxnSpPr/>
      </xdr:nvCxnSpPr>
      <xdr:spPr>
        <a:xfrm>
          <a:off x="3098800" y="594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114300</xdr:rowOff>
    </xdr:from>
    <xdr:to>
      <xdr:col>4</xdr:col>
      <xdr:colOff>346075</xdr:colOff>
      <xdr:row>35</xdr:row>
      <xdr:rowOff>31750</xdr:rowOff>
    </xdr:to>
    <xdr:cxnSp macro="">
      <xdr:nvCxnSpPr>
        <xdr:cNvPr id="72" name="直線コネクタ 71"/>
        <xdr:cNvCxnSpPr/>
      </xdr:nvCxnSpPr>
      <xdr:spPr>
        <a:xfrm flipV="1">
          <a:off x="2209800" y="594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69850</xdr:rowOff>
    </xdr:to>
    <xdr:cxnSp macro="">
      <xdr:nvCxnSpPr>
        <xdr:cNvPr id="75" name="直線コネクタ 74"/>
        <xdr:cNvCxnSpPr/>
      </xdr:nvCxnSpPr>
      <xdr:spPr>
        <a:xfrm flipV="1">
          <a:off x="1320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88900</xdr:rowOff>
    </xdr:from>
    <xdr:to>
      <xdr:col>7</xdr:col>
      <xdr:colOff>66675</xdr:colOff>
      <xdr:row>35</xdr:row>
      <xdr:rowOff>19050</xdr:rowOff>
    </xdr:to>
    <xdr:sp macro="" textlink="">
      <xdr:nvSpPr>
        <xdr:cNvPr id="85" name="円/楕円 84"/>
        <xdr:cNvSpPr/>
      </xdr:nvSpPr>
      <xdr:spPr>
        <a:xfrm>
          <a:off x="4775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105427</xdr:rowOff>
    </xdr:from>
    <xdr:ext cx="762000" cy="259045"/>
    <xdr:sp macro="" textlink="">
      <xdr:nvSpPr>
        <xdr:cNvPr id="86" name="人件費該当値テキスト"/>
        <xdr:cNvSpPr txBox="1"/>
      </xdr:nvSpPr>
      <xdr:spPr>
        <a:xfrm>
          <a:off x="4914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127000</xdr:rowOff>
    </xdr:from>
    <xdr:to>
      <xdr:col>5</xdr:col>
      <xdr:colOff>600075</xdr:colOff>
      <xdr:row>35</xdr:row>
      <xdr:rowOff>57150</xdr:rowOff>
    </xdr:to>
    <xdr:sp macro="" textlink="">
      <xdr:nvSpPr>
        <xdr:cNvPr id="87" name="円/楕円 86"/>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67327</xdr:rowOff>
    </xdr:from>
    <xdr:ext cx="736600" cy="259045"/>
    <xdr:sp macro="" textlink="">
      <xdr:nvSpPr>
        <xdr:cNvPr id="88" name="テキスト ボックス 87"/>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63500</xdr:rowOff>
    </xdr:from>
    <xdr:to>
      <xdr:col>4</xdr:col>
      <xdr:colOff>396875</xdr:colOff>
      <xdr:row>34</xdr:row>
      <xdr:rowOff>165100</xdr:rowOff>
    </xdr:to>
    <xdr:sp macro="" textlink="">
      <xdr:nvSpPr>
        <xdr:cNvPr id="89" name="円/楕円 88"/>
        <xdr:cNvSpPr/>
      </xdr:nvSpPr>
      <xdr:spPr>
        <a:xfrm>
          <a:off x="3048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3827</xdr:rowOff>
    </xdr:from>
    <xdr:ext cx="762000" cy="259045"/>
    <xdr:sp macro="" textlink="">
      <xdr:nvSpPr>
        <xdr:cNvPr id="90" name="テキスト ボックス 89"/>
        <xdr:cNvSpPr txBox="1"/>
      </xdr:nvSpPr>
      <xdr:spPr>
        <a:xfrm>
          <a:off x="2717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本市では、人口が少なく面積が広いため、ごみ処理業務や消防業務を単独で行っており、類似団体での共同事務に比較して物件費が多くなっている。</a:t>
          </a:r>
        </a:p>
        <a:p>
          <a:r>
            <a:rPr kumimoji="1" lang="ja-JP" altLang="en-US" sz="1300">
              <a:latin typeface="ＭＳ Ｐゴシック"/>
            </a:rPr>
            <a:t>　今後については、事務の広域化を進めるなどの行財政改革に取り組み、経費の縮減に努める。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17</xdr:row>
      <xdr:rowOff>69850</xdr:rowOff>
    </xdr:to>
    <xdr:cxnSp macro="">
      <xdr:nvCxnSpPr>
        <xdr:cNvPr id="127" name="直線コネクタ 126"/>
        <xdr:cNvCxnSpPr/>
      </xdr:nvCxnSpPr>
      <xdr:spPr>
        <a:xfrm>
          <a:off x="15671800" y="2933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139700</xdr:rowOff>
    </xdr:from>
    <xdr:to>
      <xdr:col>22</xdr:col>
      <xdr:colOff>565150</xdr:colOff>
      <xdr:row>17</xdr:row>
      <xdr:rowOff>19050</xdr:rowOff>
    </xdr:to>
    <xdr:cxnSp macro="">
      <xdr:nvCxnSpPr>
        <xdr:cNvPr id="130" name="直線コネクタ 129"/>
        <xdr:cNvCxnSpPr/>
      </xdr:nvCxnSpPr>
      <xdr:spPr>
        <a:xfrm>
          <a:off x="14782800" y="288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76200</xdr:rowOff>
    </xdr:from>
    <xdr:to>
      <xdr:col>21</xdr:col>
      <xdr:colOff>361950</xdr:colOff>
      <xdr:row>16</xdr:row>
      <xdr:rowOff>139700</xdr:rowOff>
    </xdr:to>
    <xdr:cxnSp macro="">
      <xdr:nvCxnSpPr>
        <xdr:cNvPr id="133" name="直線コネクタ 132"/>
        <xdr:cNvCxnSpPr/>
      </xdr:nvCxnSpPr>
      <xdr:spPr>
        <a:xfrm>
          <a:off x="13893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76200</xdr:rowOff>
    </xdr:from>
    <xdr:to>
      <xdr:col>20</xdr:col>
      <xdr:colOff>158750</xdr:colOff>
      <xdr:row>16</xdr:row>
      <xdr:rowOff>101600</xdr:rowOff>
    </xdr:to>
    <xdr:cxnSp macro="">
      <xdr:nvCxnSpPr>
        <xdr:cNvPr id="136" name="直線コネクタ 135"/>
        <xdr:cNvCxnSpPr/>
      </xdr:nvCxnSpPr>
      <xdr:spPr>
        <a:xfrm flipV="1">
          <a:off x="13004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49" name="テキスト ボックス 148"/>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0" name="円/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25400</xdr:rowOff>
    </xdr:from>
    <xdr:to>
      <xdr:col>20</xdr:col>
      <xdr:colOff>209550</xdr:colOff>
      <xdr:row>16</xdr:row>
      <xdr:rowOff>127000</xdr:rowOff>
    </xdr:to>
    <xdr:sp macro="" textlink="">
      <xdr:nvSpPr>
        <xdr:cNvPr id="152" name="円/楕円 151"/>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137177</xdr:rowOff>
    </xdr:from>
    <xdr:ext cx="762000" cy="259045"/>
    <xdr:sp macro="" textlink="">
      <xdr:nvSpPr>
        <xdr:cNvPr id="153" name="テキスト ボックス 152"/>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4" name="円/楕円 153"/>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5" name="テキスト ボックス 15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本市の扶助費は、地域や各家庭での扶助機能を利かした地域福祉を進めているほか、各種手当の特別加算を見直してきたため、類似団体平均を大きく下回っている。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4535</xdr:rowOff>
    </xdr:from>
    <xdr:to>
      <xdr:col>7</xdr:col>
      <xdr:colOff>15875</xdr:colOff>
      <xdr:row>53</xdr:row>
      <xdr:rowOff>20865</xdr:rowOff>
    </xdr:to>
    <xdr:cxnSp macro="">
      <xdr:nvCxnSpPr>
        <xdr:cNvPr id="190" name="直線コネクタ 189"/>
        <xdr:cNvCxnSpPr/>
      </xdr:nvCxnSpPr>
      <xdr:spPr>
        <a:xfrm flipV="1">
          <a:off x="3987800" y="90913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53</xdr:row>
      <xdr:rowOff>20865</xdr:rowOff>
    </xdr:to>
    <xdr:cxnSp macro="">
      <xdr:nvCxnSpPr>
        <xdr:cNvPr id="193" name="直線コネクタ 192"/>
        <xdr:cNvCxnSpPr/>
      </xdr:nvCxnSpPr>
      <xdr:spPr>
        <a:xfrm>
          <a:off x="3098800" y="9042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94343</xdr:rowOff>
    </xdr:from>
    <xdr:to>
      <xdr:col>4</xdr:col>
      <xdr:colOff>346075</xdr:colOff>
      <xdr:row>52</xdr:row>
      <xdr:rowOff>127000</xdr:rowOff>
    </xdr:to>
    <xdr:cxnSp macro="">
      <xdr:nvCxnSpPr>
        <xdr:cNvPr id="196" name="直線コネクタ 195"/>
        <xdr:cNvCxnSpPr/>
      </xdr:nvCxnSpPr>
      <xdr:spPr>
        <a:xfrm>
          <a:off x="2209800" y="9009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78015</xdr:rowOff>
    </xdr:from>
    <xdr:to>
      <xdr:col>3</xdr:col>
      <xdr:colOff>142875</xdr:colOff>
      <xdr:row>52</xdr:row>
      <xdr:rowOff>94343</xdr:rowOff>
    </xdr:to>
    <xdr:cxnSp macro="">
      <xdr:nvCxnSpPr>
        <xdr:cNvPr id="199" name="直線コネクタ 198"/>
        <xdr:cNvCxnSpPr/>
      </xdr:nvCxnSpPr>
      <xdr:spPr>
        <a:xfrm>
          <a:off x="1320800" y="8993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125185</xdr:rowOff>
    </xdr:from>
    <xdr:to>
      <xdr:col>7</xdr:col>
      <xdr:colOff>66675</xdr:colOff>
      <xdr:row>53</xdr:row>
      <xdr:rowOff>55335</xdr:rowOff>
    </xdr:to>
    <xdr:sp macro="" textlink="">
      <xdr:nvSpPr>
        <xdr:cNvPr id="209" name="円/楕円 208"/>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33762</xdr:rowOff>
    </xdr:from>
    <xdr:ext cx="762000" cy="259045"/>
    <xdr:sp macro="" textlink="">
      <xdr:nvSpPr>
        <xdr:cNvPr id="210" name="扶助費該当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141515</xdr:rowOff>
    </xdr:from>
    <xdr:to>
      <xdr:col>5</xdr:col>
      <xdr:colOff>600075</xdr:colOff>
      <xdr:row>53</xdr:row>
      <xdr:rowOff>71665</xdr:rowOff>
    </xdr:to>
    <xdr:sp macro="" textlink="">
      <xdr:nvSpPr>
        <xdr:cNvPr id="211" name="円/楕円 210"/>
        <xdr:cNvSpPr/>
      </xdr:nvSpPr>
      <xdr:spPr>
        <a:xfrm>
          <a:off x="3937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81842</xdr:rowOff>
    </xdr:from>
    <xdr:ext cx="736600" cy="259045"/>
    <xdr:sp macro="" textlink="">
      <xdr:nvSpPr>
        <xdr:cNvPr id="212" name="テキスト ボックス 211"/>
        <xdr:cNvSpPr txBox="1"/>
      </xdr:nvSpPr>
      <xdr:spPr>
        <a:xfrm>
          <a:off x="3606800" y="88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76200</xdr:rowOff>
    </xdr:from>
    <xdr:to>
      <xdr:col>4</xdr:col>
      <xdr:colOff>396875</xdr:colOff>
      <xdr:row>53</xdr:row>
      <xdr:rowOff>6350</xdr:rowOff>
    </xdr:to>
    <xdr:sp macro="" textlink="">
      <xdr:nvSpPr>
        <xdr:cNvPr id="213" name="円/楕円 212"/>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16527</xdr:rowOff>
    </xdr:from>
    <xdr:ext cx="762000" cy="259045"/>
    <xdr:sp macro="" textlink="">
      <xdr:nvSpPr>
        <xdr:cNvPr id="214" name="テキスト ボックス 213"/>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43543</xdr:rowOff>
    </xdr:from>
    <xdr:to>
      <xdr:col>3</xdr:col>
      <xdr:colOff>193675</xdr:colOff>
      <xdr:row>52</xdr:row>
      <xdr:rowOff>145143</xdr:rowOff>
    </xdr:to>
    <xdr:sp macro="" textlink="">
      <xdr:nvSpPr>
        <xdr:cNvPr id="215" name="円/楕円 214"/>
        <xdr:cNvSpPr/>
      </xdr:nvSpPr>
      <xdr:spPr>
        <a:xfrm>
          <a:off x="2159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155320</xdr:rowOff>
    </xdr:from>
    <xdr:ext cx="762000" cy="259045"/>
    <xdr:sp macro="" textlink="">
      <xdr:nvSpPr>
        <xdr:cNvPr id="216" name="テキスト ボックス 215"/>
        <xdr:cNvSpPr txBox="1"/>
      </xdr:nvSpPr>
      <xdr:spPr>
        <a:xfrm>
          <a:off x="1828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27215</xdr:rowOff>
    </xdr:from>
    <xdr:to>
      <xdr:col>1</xdr:col>
      <xdr:colOff>676275</xdr:colOff>
      <xdr:row>52</xdr:row>
      <xdr:rowOff>128815</xdr:rowOff>
    </xdr:to>
    <xdr:sp macro="" textlink="">
      <xdr:nvSpPr>
        <xdr:cNvPr id="217" name="円/楕円 216"/>
        <xdr:cNvSpPr/>
      </xdr:nvSpPr>
      <xdr:spPr>
        <a:xfrm>
          <a:off x="1270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138992</xdr:rowOff>
    </xdr:from>
    <xdr:ext cx="762000" cy="259045"/>
    <xdr:sp macro="" textlink="">
      <xdr:nvSpPr>
        <xdr:cNvPr id="218" name="テキスト ボックス 217"/>
        <xdr:cNvSpPr txBox="1"/>
      </xdr:nvSpPr>
      <xdr:spPr>
        <a:xfrm>
          <a:off x="939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本市のその他の内訳のうち、主なものは繰出金となっている。</a:t>
          </a:r>
        </a:p>
        <a:p>
          <a:r>
            <a:rPr kumimoji="1" lang="ja-JP" altLang="en-US" sz="1300">
              <a:latin typeface="ＭＳ Ｐゴシック"/>
            </a:rPr>
            <a:t>　本市の繰出金に係る経常収支比率は、類似団体の平均的水準にあり、その推移も類似団体平均と同様となっている。</a:t>
          </a:r>
        </a:p>
        <a:p>
          <a:r>
            <a:rPr kumimoji="1" lang="ja-JP" altLang="en-US" sz="1300">
              <a:latin typeface="ＭＳ Ｐゴシック"/>
            </a:rPr>
            <a:t>　繰出金決算額については、簡易水道・下水道事業会計の公債費に対する繰出金が多額であることなどを理由に、類似団体平均を大きく上回っていることから、独立採算の原則に基づき健全化を図る。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95250</xdr:rowOff>
    </xdr:to>
    <xdr:cxnSp macro="">
      <xdr:nvCxnSpPr>
        <xdr:cNvPr id="251" name="直線コネクタ 250"/>
        <xdr:cNvCxnSpPr/>
      </xdr:nvCxnSpPr>
      <xdr:spPr>
        <a:xfrm>
          <a:off x="15671800" y="9766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165100</xdr:rowOff>
    </xdr:to>
    <xdr:cxnSp macro="">
      <xdr:nvCxnSpPr>
        <xdr:cNvPr id="254" name="直線コネクタ 253"/>
        <xdr:cNvCxnSpPr/>
      </xdr:nvCxnSpPr>
      <xdr:spPr>
        <a:xfrm>
          <a:off x="14782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127000</xdr:rowOff>
    </xdr:to>
    <xdr:cxnSp macro="">
      <xdr:nvCxnSpPr>
        <xdr:cNvPr id="257" name="直線コネクタ 256"/>
        <xdr:cNvCxnSpPr/>
      </xdr:nvCxnSpPr>
      <xdr:spPr>
        <a:xfrm>
          <a:off x="13893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88900</xdr:rowOff>
    </xdr:to>
    <xdr:cxnSp macro="">
      <xdr:nvCxnSpPr>
        <xdr:cNvPr id="260" name="直線コネクタ 259"/>
        <xdr:cNvCxnSpPr/>
      </xdr:nvCxnSpPr>
      <xdr:spPr>
        <a:xfrm>
          <a:off x="13004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44450</xdr:rowOff>
    </xdr:from>
    <xdr:to>
      <xdr:col>24</xdr:col>
      <xdr:colOff>82550</xdr:colOff>
      <xdr:row>57</xdr:row>
      <xdr:rowOff>146050</xdr:rowOff>
    </xdr:to>
    <xdr:sp macro="" textlink="">
      <xdr:nvSpPr>
        <xdr:cNvPr id="270" name="円/楕円 269"/>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16527</xdr:rowOff>
    </xdr:from>
    <xdr:ext cx="762000" cy="259045"/>
    <xdr:sp macro="" textlink="">
      <xdr:nvSpPr>
        <xdr:cNvPr id="271"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本市の補助費等は、平成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年度に補助費等の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を占める大学運営交付金が増加したことに伴い上昇したが、補助費等に係る経常収支比率は類似団体平均を下回っている。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今後、短期大学部分の四大化を進めることから、補助費等の増加が見込まれており、推移を注視する必要がある。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157480</xdr:rowOff>
    </xdr:from>
    <xdr:to>
      <xdr:col>24</xdr:col>
      <xdr:colOff>31750</xdr:colOff>
      <xdr:row>33</xdr:row>
      <xdr:rowOff>24130</xdr:rowOff>
    </xdr:to>
    <xdr:cxnSp macro="">
      <xdr:nvCxnSpPr>
        <xdr:cNvPr id="312" name="直線コネクタ 311"/>
        <xdr:cNvCxnSpPr/>
      </xdr:nvCxnSpPr>
      <xdr:spPr>
        <a:xfrm>
          <a:off x="15671800" y="5643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149860</xdr:rowOff>
    </xdr:from>
    <xdr:to>
      <xdr:col>22</xdr:col>
      <xdr:colOff>565150</xdr:colOff>
      <xdr:row>32</xdr:row>
      <xdr:rowOff>157480</xdr:rowOff>
    </xdr:to>
    <xdr:cxnSp macro="">
      <xdr:nvCxnSpPr>
        <xdr:cNvPr id="315" name="直線コネクタ 314"/>
        <xdr:cNvCxnSpPr/>
      </xdr:nvCxnSpPr>
      <xdr:spPr>
        <a:xfrm>
          <a:off x="14782800" y="563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142240</xdr:rowOff>
    </xdr:from>
    <xdr:to>
      <xdr:col>21</xdr:col>
      <xdr:colOff>361950</xdr:colOff>
      <xdr:row>32</xdr:row>
      <xdr:rowOff>149860</xdr:rowOff>
    </xdr:to>
    <xdr:cxnSp macro="">
      <xdr:nvCxnSpPr>
        <xdr:cNvPr id="318" name="直線コネクタ 317"/>
        <xdr:cNvCxnSpPr/>
      </xdr:nvCxnSpPr>
      <xdr:spPr>
        <a:xfrm>
          <a:off x="13893800" y="562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119380</xdr:rowOff>
    </xdr:from>
    <xdr:to>
      <xdr:col>20</xdr:col>
      <xdr:colOff>158750</xdr:colOff>
      <xdr:row>32</xdr:row>
      <xdr:rowOff>142240</xdr:rowOff>
    </xdr:to>
    <xdr:cxnSp macro="">
      <xdr:nvCxnSpPr>
        <xdr:cNvPr id="321" name="直線コネクタ 320"/>
        <xdr:cNvCxnSpPr/>
      </xdr:nvCxnSpPr>
      <xdr:spPr>
        <a:xfrm>
          <a:off x="13004800" y="560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144780</xdr:rowOff>
    </xdr:from>
    <xdr:to>
      <xdr:col>24</xdr:col>
      <xdr:colOff>82550</xdr:colOff>
      <xdr:row>33</xdr:row>
      <xdr:rowOff>74930</xdr:rowOff>
    </xdr:to>
    <xdr:sp macro="" textlink="">
      <xdr:nvSpPr>
        <xdr:cNvPr id="331" name="円/楕円 330"/>
        <xdr:cNvSpPr/>
      </xdr:nvSpPr>
      <xdr:spPr>
        <a:xfrm>
          <a:off x="164592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53357</xdr:rowOff>
    </xdr:from>
    <xdr:ext cx="762000" cy="259045"/>
    <xdr:sp macro="" textlink="">
      <xdr:nvSpPr>
        <xdr:cNvPr id="332" name="補助費等該当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106680</xdr:rowOff>
    </xdr:from>
    <xdr:to>
      <xdr:col>22</xdr:col>
      <xdr:colOff>615950</xdr:colOff>
      <xdr:row>33</xdr:row>
      <xdr:rowOff>36830</xdr:rowOff>
    </xdr:to>
    <xdr:sp macro="" textlink="">
      <xdr:nvSpPr>
        <xdr:cNvPr id="333" name="円/楕円 332"/>
        <xdr:cNvSpPr/>
      </xdr:nvSpPr>
      <xdr:spPr>
        <a:xfrm>
          <a:off x="15621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47007</xdr:rowOff>
    </xdr:from>
    <xdr:ext cx="736600" cy="259045"/>
    <xdr:sp macro="" textlink="">
      <xdr:nvSpPr>
        <xdr:cNvPr id="334" name="テキスト ボックス 333"/>
        <xdr:cNvSpPr txBox="1"/>
      </xdr:nvSpPr>
      <xdr:spPr>
        <a:xfrm>
          <a:off x="15290800" y="536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99060</xdr:rowOff>
    </xdr:from>
    <xdr:to>
      <xdr:col>21</xdr:col>
      <xdr:colOff>412750</xdr:colOff>
      <xdr:row>33</xdr:row>
      <xdr:rowOff>29210</xdr:rowOff>
    </xdr:to>
    <xdr:sp macro="" textlink="">
      <xdr:nvSpPr>
        <xdr:cNvPr id="335" name="円/楕円 334"/>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39387</xdr:rowOff>
    </xdr:from>
    <xdr:ext cx="762000" cy="259045"/>
    <xdr:sp macro="" textlink="">
      <xdr:nvSpPr>
        <xdr:cNvPr id="336" name="テキスト ボックス 335"/>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91440</xdr:rowOff>
    </xdr:from>
    <xdr:to>
      <xdr:col>20</xdr:col>
      <xdr:colOff>209550</xdr:colOff>
      <xdr:row>33</xdr:row>
      <xdr:rowOff>21590</xdr:rowOff>
    </xdr:to>
    <xdr:sp macro="" textlink="">
      <xdr:nvSpPr>
        <xdr:cNvPr id="337" name="円/楕円 336"/>
        <xdr:cNvSpPr/>
      </xdr:nvSpPr>
      <xdr:spPr>
        <a:xfrm>
          <a:off x="13843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31767</xdr:rowOff>
    </xdr:from>
    <xdr:ext cx="762000" cy="259045"/>
    <xdr:sp macro="" textlink="">
      <xdr:nvSpPr>
        <xdr:cNvPr id="338" name="テキスト ボックス 337"/>
        <xdr:cNvSpPr txBox="1"/>
      </xdr:nvSpPr>
      <xdr:spPr>
        <a:xfrm>
          <a:off x="13512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68580</xdr:rowOff>
    </xdr:from>
    <xdr:to>
      <xdr:col>19</xdr:col>
      <xdr:colOff>6350</xdr:colOff>
      <xdr:row>32</xdr:row>
      <xdr:rowOff>170180</xdr:rowOff>
    </xdr:to>
    <xdr:sp macro="" textlink="">
      <xdr:nvSpPr>
        <xdr:cNvPr id="339" name="円/楕円 338"/>
        <xdr:cNvSpPr/>
      </xdr:nvSpPr>
      <xdr:spPr>
        <a:xfrm>
          <a:off x="12954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8907</xdr:rowOff>
    </xdr:from>
    <xdr:ext cx="762000" cy="259045"/>
    <xdr:sp macro="" textlink="">
      <xdr:nvSpPr>
        <xdr:cNvPr id="340" name="テキスト ボックス 339"/>
        <xdr:cNvSpPr txBox="1"/>
      </xdr:nvSpPr>
      <xdr:spPr>
        <a:xfrm>
          <a:off x="12623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本市の公債費は、類似団体平均を上回っているものの、近年、その差は縮まっている。</a:t>
          </a:r>
        </a:p>
        <a:p>
          <a:r>
            <a:rPr kumimoji="1" lang="ja-JP" altLang="en-US" sz="1300">
              <a:latin typeface="ＭＳ Ｐゴシック"/>
            </a:rPr>
            <a:t>　今後も地方債の新規発行をできるだけ計画的なものに限定するとともに、繰上償還を実施し、地方債残高の縮減に努める。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170435</xdr:rowOff>
    </xdr:from>
    <xdr:to>
      <xdr:col>7</xdr:col>
      <xdr:colOff>15875</xdr:colOff>
      <xdr:row>80</xdr:row>
      <xdr:rowOff>90424</xdr:rowOff>
    </xdr:to>
    <xdr:cxnSp macro="">
      <xdr:nvCxnSpPr>
        <xdr:cNvPr id="370" name="直線コネクタ 369"/>
        <xdr:cNvCxnSpPr/>
      </xdr:nvCxnSpPr>
      <xdr:spPr>
        <a:xfrm flipV="1">
          <a:off x="3987800" y="1371498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90424</xdr:rowOff>
    </xdr:from>
    <xdr:to>
      <xdr:col>5</xdr:col>
      <xdr:colOff>549275</xdr:colOff>
      <xdr:row>80</xdr:row>
      <xdr:rowOff>140715</xdr:rowOff>
    </xdr:to>
    <xdr:cxnSp macro="">
      <xdr:nvCxnSpPr>
        <xdr:cNvPr id="373" name="直線コネクタ 372"/>
        <xdr:cNvCxnSpPr/>
      </xdr:nvCxnSpPr>
      <xdr:spPr>
        <a:xfrm flipV="1">
          <a:off x="3098800" y="138064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140715</xdr:rowOff>
    </xdr:from>
    <xdr:to>
      <xdr:col>4</xdr:col>
      <xdr:colOff>346075</xdr:colOff>
      <xdr:row>81</xdr:row>
      <xdr:rowOff>24130</xdr:rowOff>
    </xdr:to>
    <xdr:cxnSp macro="">
      <xdr:nvCxnSpPr>
        <xdr:cNvPr id="376" name="直線コネクタ 375"/>
        <xdr:cNvCxnSpPr/>
      </xdr:nvCxnSpPr>
      <xdr:spPr>
        <a:xfrm flipV="1">
          <a:off x="2209800" y="138567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120142</xdr:rowOff>
    </xdr:to>
    <xdr:cxnSp macro="">
      <xdr:nvCxnSpPr>
        <xdr:cNvPr id="379" name="直線コネクタ 378"/>
        <xdr:cNvCxnSpPr/>
      </xdr:nvCxnSpPr>
      <xdr:spPr>
        <a:xfrm flipV="1">
          <a:off x="1320800" y="139115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119635</xdr:rowOff>
    </xdr:from>
    <xdr:to>
      <xdr:col>7</xdr:col>
      <xdr:colOff>66675</xdr:colOff>
      <xdr:row>80</xdr:row>
      <xdr:rowOff>49785</xdr:rowOff>
    </xdr:to>
    <xdr:sp macro="" textlink="">
      <xdr:nvSpPr>
        <xdr:cNvPr id="389" name="円/楕円 388"/>
        <xdr:cNvSpPr/>
      </xdr:nvSpPr>
      <xdr:spPr>
        <a:xfrm>
          <a:off x="4775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28212</xdr:rowOff>
    </xdr:from>
    <xdr:ext cx="762000" cy="259045"/>
    <xdr:sp macro="" textlink="">
      <xdr:nvSpPr>
        <xdr:cNvPr id="390" name="公債費該当値テキスト"/>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39624</xdr:rowOff>
    </xdr:from>
    <xdr:to>
      <xdr:col>5</xdr:col>
      <xdr:colOff>600075</xdr:colOff>
      <xdr:row>80</xdr:row>
      <xdr:rowOff>141224</xdr:rowOff>
    </xdr:to>
    <xdr:sp macro="" textlink="">
      <xdr:nvSpPr>
        <xdr:cNvPr id="391" name="円/楕円 390"/>
        <xdr:cNvSpPr/>
      </xdr:nvSpPr>
      <xdr:spPr>
        <a:xfrm>
          <a:off x="3937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126001</xdr:rowOff>
    </xdr:from>
    <xdr:ext cx="736600" cy="259045"/>
    <xdr:sp macro="" textlink="">
      <xdr:nvSpPr>
        <xdr:cNvPr id="392" name="テキスト ボックス 391"/>
        <xdr:cNvSpPr txBox="1"/>
      </xdr:nvSpPr>
      <xdr:spPr>
        <a:xfrm>
          <a:off x="3606800" y="1384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89915</xdr:rowOff>
    </xdr:from>
    <xdr:to>
      <xdr:col>4</xdr:col>
      <xdr:colOff>396875</xdr:colOff>
      <xdr:row>81</xdr:row>
      <xdr:rowOff>20065</xdr:rowOff>
    </xdr:to>
    <xdr:sp macro="" textlink="">
      <xdr:nvSpPr>
        <xdr:cNvPr id="393" name="円/楕円 392"/>
        <xdr:cNvSpPr/>
      </xdr:nvSpPr>
      <xdr:spPr>
        <a:xfrm>
          <a:off x="3048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4842</xdr:rowOff>
    </xdr:from>
    <xdr:ext cx="762000" cy="259045"/>
    <xdr:sp macro="" textlink="">
      <xdr:nvSpPr>
        <xdr:cNvPr id="394" name="テキスト ボックス 393"/>
        <xdr:cNvSpPr txBox="1"/>
      </xdr:nvSpPr>
      <xdr:spPr>
        <a:xfrm>
          <a:off x="2717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144780</xdr:rowOff>
    </xdr:from>
    <xdr:to>
      <xdr:col>3</xdr:col>
      <xdr:colOff>193675</xdr:colOff>
      <xdr:row>81</xdr:row>
      <xdr:rowOff>74930</xdr:rowOff>
    </xdr:to>
    <xdr:sp macro="" textlink="">
      <xdr:nvSpPr>
        <xdr:cNvPr id="395" name="円/楕円 394"/>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59707</xdr:rowOff>
    </xdr:from>
    <xdr:ext cx="762000" cy="259045"/>
    <xdr:sp macro="" textlink="">
      <xdr:nvSpPr>
        <xdr:cNvPr id="396" name="テキスト ボックス 395"/>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69342</xdr:rowOff>
    </xdr:from>
    <xdr:to>
      <xdr:col>1</xdr:col>
      <xdr:colOff>676275</xdr:colOff>
      <xdr:row>81</xdr:row>
      <xdr:rowOff>170942</xdr:rowOff>
    </xdr:to>
    <xdr:sp macro="" textlink="">
      <xdr:nvSpPr>
        <xdr:cNvPr id="397" name="円/楕円 396"/>
        <xdr:cNvSpPr/>
      </xdr:nvSpPr>
      <xdr:spPr>
        <a:xfrm>
          <a:off x="1270000" y="139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155719</xdr:rowOff>
    </xdr:from>
    <xdr:ext cx="762000" cy="259045"/>
    <xdr:sp macro="" textlink="">
      <xdr:nvSpPr>
        <xdr:cNvPr id="398" name="テキスト ボックス 397"/>
        <xdr:cNvSpPr txBox="1"/>
      </xdr:nvSpPr>
      <xdr:spPr>
        <a:xfrm>
          <a:off x="93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本市の公債費以外の経常収支比率は、公債費が年々減少しているため、年々増加しているものの、類似団体平均を大きく下回っている。</a:t>
          </a:r>
        </a:p>
        <a:p>
          <a:r>
            <a:rPr kumimoji="1" lang="ja-JP" altLang="en-US" sz="1300">
              <a:latin typeface="ＭＳ Ｐゴシック"/>
            </a:rPr>
            <a:t>　今後も、経費の節減に努めながら、適切な財政運営を行う。</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69850</xdr:rowOff>
    </xdr:from>
    <xdr:to>
      <xdr:col>24</xdr:col>
      <xdr:colOff>31750</xdr:colOff>
      <xdr:row>81</xdr:row>
      <xdr:rowOff>92711</xdr:rowOff>
    </xdr:to>
    <xdr:cxnSp macro="">
      <xdr:nvCxnSpPr>
        <xdr:cNvPr id="424" name="直線コネクタ 423"/>
        <xdr:cNvCxnSpPr/>
      </xdr:nvCxnSpPr>
      <xdr:spPr>
        <a:xfrm flipV="1">
          <a:off x="16510000" y="12928600"/>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5"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6" name="直線コネクタ 425"/>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156227</xdr:rowOff>
    </xdr:from>
    <xdr:ext cx="762000" cy="259045"/>
    <xdr:sp macro="" textlink="">
      <xdr:nvSpPr>
        <xdr:cNvPr id="427" name="公債費以外最大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75</xdr:row>
      <xdr:rowOff>69850</xdr:rowOff>
    </xdr:from>
    <xdr:to>
      <xdr:col>24</xdr:col>
      <xdr:colOff>120650</xdr:colOff>
      <xdr:row>75</xdr:row>
      <xdr:rowOff>69850</xdr:rowOff>
    </xdr:to>
    <xdr:cxnSp macro="">
      <xdr:nvCxnSpPr>
        <xdr:cNvPr id="428" name="直線コネクタ 427"/>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xdr:rowOff>
    </xdr:from>
    <xdr:to>
      <xdr:col>24</xdr:col>
      <xdr:colOff>31750</xdr:colOff>
      <xdr:row>75</xdr:row>
      <xdr:rowOff>69850</xdr:rowOff>
    </xdr:to>
    <xdr:cxnSp macro="">
      <xdr:nvCxnSpPr>
        <xdr:cNvPr id="429" name="直線コネクタ 428"/>
        <xdr:cNvCxnSpPr/>
      </xdr:nvCxnSpPr>
      <xdr:spPr>
        <a:xfrm>
          <a:off x="15671800" y="128691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169435</xdr:rowOff>
    </xdr:from>
    <xdr:ext cx="762000" cy="259045"/>
    <xdr:sp macro="" textlink="">
      <xdr:nvSpPr>
        <xdr:cNvPr id="430" name="公債費以外平均値テキスト"/>
        <xdr:cNvSpPr txBox="1"/>
      </xdr:nvSpPr>
      <xdr:spPr>
        <a:xfrm>
          <a:off x="16598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31" name="フローチャート : 判断 430"/>
        <xdr:cNvSpPr/>
      </xdr:nvSpPr>
      <xdr:spPr>
        <a:xfrm>
          <a:off x="16459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75</xdr:row>
      <xdr:rowOff>10414</xdr:rowOff>
    </xdr:to>
    <xdr:cxnSp macro="">
      <xdr:nvCxnSpPr>
        <xdr:cNvPr id="432" name="直線コネクタ 431"/>
        <xdr:cNvCxnSpPr/>
      </xdr:nvCxnSpPr>
      <xdr:spPr>
        <a:xfrm>
          <a:off x="14782800" y="127914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57913</xdr:rowOff>
    </xdr:from>
    <xdr:to>
      <xdr:col>22</xdr:col>
      <xdr:colOff>615950</xdr:colOff>
      <xdr:row>78</xdr:row>
      <xdr:rowOff>159513</xdr:rowOff>
    </xdr:to>
    <xdr:sp macro="" textlink="">
      <xdr:nvSpPr>
        <xdr:cNvPr id="433" name="フローチャート : 判断 432"/>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34" name="テキスト ボックス 433"/>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74</xdr:row>
      <xdr:rowOff>104140</xdr:rowOff>
    </xdr:to>
    <xdr:cxnSp macro="">
      <xdr:nvCxnSpPr>
        <xdr:cNvPr id="435" name="直線コネクタ 434"/>
        <xdr:cNvCxnSpPr/>
      </xdr:nvCxnSpPr>
      <xdr:spPr>
        <a:xfrm>
          <a:off x="13893800" y="12773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12192</xdr:rowOff>
    </xdr:from>
    <xdr:to>
      <xdr:col>21</xdr:col>
      <xdr:colOff>412750</xdr:colOff>
      <xdr:row>78</xdr:row>
      <xdr:rowOff>113792</xdr:rowOff>
    </xdr:to>
    <xdr:sp macro="" textlink="">
      <xdr:nvSpPr>
        <xdr:cNvPr id="436" name="フローチャート : 判断 435"/>
        <xdr:cNvSpPr/>
      </xdr:nvSpPr>
      <xdr:spPr>
        <a:xfrm>
          <a:off x="14732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98569</xdr:rowOff>
    </xdr:from>
    <xdr:ext cx="762000" cy="259045"/>
    <xdr:sp macro="" textlink="">
      <xdr:nvSpPr>
        <xdr:cNvPr id="437" name="テキスト ボックス 436"/>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49276</xdr:rowOff>
    </xdr:from>
    <xdr:to>
      <xdr:col>20</xdr:col>
      <xdr:colOff>158750</xdr:colOff>
      <xdr:row>74</xdr:row>
      <xdr:rowOff>85852</xdr:rowOff>
    </xdr:to>
    <xdr:cxnSp macro="">
      <xdr:nvCxnSpPr>
        <xdr:cNvPr id="438" name="直線コネクタ 437"/>
        <xdr:cNvCxnSpPr/>
      </xdr:nvCxnSpPr>
      <xdr:spPr>
        <a:xfrm>
          <a:off x="13004800" y="12736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30480</xdr:rowOff>
    </xdr:from>
    <xdr:to>
      <xdr:col>20</xdr:col>
      <xdr:colOff>209550</xdr:colOff>
      <xdr:row>78</xdr:row>
      <xdr:rowOff>132080</xdr:rowOff>
    </xdr:to>
    <xdr:sp macro="" textlink="">
      <xdr:nvSpPr>
        <xdr:cNvPr id="439" name="フローチャート : 判断 438"/>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40" name="テキスト ボックス 439"/>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151637</xdr:rowOff>
    </xdr:from>
    <xdr:to>
      <xdr:col>19</xdr:col>
      <xdr:colOff>6350</xdr:colOff>
      <xdr:row>78</xdr:row>
      <xdr:rowOff>81787</xdr:rowOff>
    </xdr:to>
    <xdr:sp macro="" textlink="">
      <xdr:nvSpPr>
        <xdr:cNvPr id="441" name="フローチャート : 判断 440"/>
        <xdr:cNvSpPr/>
      </xdr:nvSpPr>
      <xdr:spPr>
        <a:xfrm>
          <a:off x="12954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66564</xdr:rowOff>
    </xdr:from>
    <xdr:ext cx="762000" cy="259045"/>
    <xdr:sp macro="" textlink="">
      <xdr:nvSpPr>
        <xdr:cNvPr id="442" name="テキスト ボックス 441"/>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448" name="円/楕円 447"/>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99077</xdr:rowOff>
    </xdr:from>
    <xdr:ext cx="762000" cy="259045"/>
    <xdr:sp macro="" textlink="">
      <xdr:nvSpPr>
        <xdr:cNvPr id="449" name="公債費以外該当値テキスト"/>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131064</xdr:rowOff>
    </xdr:from>
    <xdr:to>
      <xdr:col>22</xdr:col>
      <xdr:colOff>615950</xdr:colOff>
      <xdr:row>75</xdr:row>
      <xdr:rowOff>61214</xdr:rowOff>
    </xdr:to>
    <xdr:sp macro="" textlink="">
      <xdr:nvSpPr>
        <xdr:cNvPr id="450" name="円/楕円 449"/>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71391</xdr:rowOff>
    </xdr:from>
    <xdr:ext cx="736600" cy="259045"/>
    <xdr:sp macro="" textlink="">
      <xdr:nvSpPr>
        <xdr:cNvPr id="451" name="テキスト ボックス 450"/>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52" name="円/楕円 451"/>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53" name="テキスト ボックス 452"/>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35052</xdr:rowOff>
    </xdr:from>
    <xdr:to>
      <xdr:col>20</xdr:col>
      <xdr:colOff>209550</xdr:colOff>
      <xdr:row>74</xdr:row>
      <xdr:rowOff>136652</xdr:rowOff>
    </xdr:to>
    <xdr:sp macro="" textlink="">
      <xdr:nvSpPr>
        <xdr:cNvPr id="454" name="円/楕円 453"/>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146829</xdr:rowOff>
    </xdr:from>
    <xdr:ext cx="762000" cy="259045"/>
    <xdr:sp macro="" textlink="">
      <xdr:nvSpPr>
        <xdr:cNvPr id="455" name="テキスト ボックス 454"/>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56" name="円/楕円 455"/>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57" name="テキスト ボックス 456"/>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岡山県新見市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122227</xdr:rowOff>
    </xdr:from>
    <xdr:to>
      <xdr:col>4</xdr:col>
      <xdr:colOff>1117600</xdr:colOff>
      <xdr:row>15</xdr:row>
      <xdr:rowOff>3240</xdr:rowOff>
    </xdr:to>
    <xdr:cxnSp macro="">
      <xdr:nvCxnSpPr>
        <xdr:cNvPr id="52" name="直線コネクタ 51"/>
        <xdr:cNvCxnSpPr/>
      </xdr:nvCxnSpPr>
      <xdr:spPr bwMode="auto">
        <a:xfrm>
          <a:off x="5003800" y="2570152"/>
          <a:ext cx="647700" cy="5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122227</xdr:rowOff>
    </xdr:from>
    <xdr:to>
      <xdr:col>4</xdr:col>
      <xdr:colOff>469900</xdr:colOff>
      <xdr:row>14</xdr:row>
      <xdr:rowOff>161399</xdr:rowOff>
    </xdr:to>
    <xdr:cxnSp macro="">
      <xdr:nvCxnSpPr>
        <xdr:cNvPr id="55" name="直線コネクタ 54"/>
        <xdr:cNvCxnSpPr/>
      </xdr:nvCxnSpPr>
      <xdr:spPr bwMode="auto">
        <a:xfrm flipV="1">
          <a:off x="4305300" y="2570152"/>
          <a:ext cx="698500" cy="39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118683</xdr:rowOff>
    </xdr:from>
    <xdr:to>
      <xdr:col>3</xdr:col>
      <xdr:colOff>904875</xdr:colOff>
      <xdr:row>14</xdr:row>
      <xdr:rowOff>161399</xdr:rowOff>
    </xdr:to>
    <xdr:cxnSp macro="">
      <xdr:nvCxnSpPr>
        <xdr:cNvPr id="58" name="直線コネクタ 57"/>
        <xdr:cNvCxnSpPr/>
      </xdr:nvCxnSpPr>
      <xdr:spPr bwMode="auto">
        <a:xfrm>
          <a:off x="3606800" y="2566608"/>
          <a:ext cx="698500" cy="4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88737</xdr:rowOff>
    </xdr:from>
    <xdr:to>
      <xdr:col>3</xdr:col>
      <xdr:colOff>206375</xdr:colOff>
      <xdr:row>14</xdr:row>
      <xdr:rowOff>118683</xdr:rowOff>
    </xdr:to>
    <xdr:cxnSp macro="">
      <xdr:nvCxnSpPr>
        <xdr:cNvPr id="61" name="直線コネクタ 60"/>
        <xdr:cNvCxnSpPr/>
      </xdr:nvCxnSpPr>
      <xdr:spPr bwMode="auto">
        <a:xfrm>
          <a:off x="2908300" y="2536662"/>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123890</xdr:rowOff>
    </xdr:from>
    <xdr:to>
      <xdr:col>5</xdr:col>
      <xdr:colOff>34925</xdr:colOff>
      <xdr:row>15</xdr:row>
      <xdr:rowOff>54040</xdr:rowOff>
    </xdr:to>
    <xdr:sp macro="" textlink="">
      <xdr:nvSpPr>
        <xdr:cNvPr id="71" name="円/楕円 70"/>
        <xdr:cNvSpPr/>
      </xdr:nvSpPr>
      <xdr:spPr bwMode="auto">
        <a:xfrm>
          <a:off x="5600700" y="257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140417</xdr:rowOff>
    </xdr:from>
    <xdr:ext cx="762000" cy="259045"/>
    <xdr:sp macro="" textlink="">
      <xdr:nvSpPr>
        <xdr:cNvPr id="72" name="人口1人当たり決算額の推移該当値テキスト130"/>
        <xdr:cNvSpPr txBox="1"/>
      </xdr:nvSpPr>
      <xdr:spPr>
        <a:xfrm>
          <a:off x="5740400" y="24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120,496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71427</xdr:rowOff>
    </xdr:from>
    <xdr:to>
      <xdr:col>4</xdr:col>
      <xdr:colOff>520700</xdr:colOff>
      <xdr:row>15</xdr:row>
      <xdr:rowOff>1577</xdr:rowOff>
    </xdr:to>
    <xdr:sp macro="" textlink="">
      <xdr:nvSpPr>
        <xdr:cNvPr id="73" name="円/楕円 72"/>
        <xdr:cNvSpPr/>
      </xdr:nvSpPr>
      <xdr:spPr bwMode="auto">
        <a:xfrm>
          <a:off x="4953000" y="251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11754</xdr:rowOff>
    </xdr:from>
    <xdr:ext cx="736600" cy="259045"/>
    <xdr:sp macro="" textlink="">
      <xdr:nvSpPr>
        <xdr:cNvPr id="74" name="テキスト ボックス 73"/>
        <xdr:cNvSpPr txBox="1"/>
      </xdr:nvSpPr>
      <xdr:spPr>
        <a:xfrm>
          <a:off x="4622800" y="2288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110599</xdr:rowOff>
    </xdr:from>
    <xdr:to>
      <xdr:col>3</xdr:col>
      <xdr:colOff>955675</xdr:colOff>
      <xdr:row>15</xdr:row>
      <xdr:rowOff>40749</xdr:rowOff>
    </xdr:to>
    <xdr:sp macro="" textlink="">
      <xdr:nvSpPr>
        <xdr:cNvPr id="75" name="円/楕円 74"/>
        <xdr:cNvSpPr/>
      </xdr:nvSpPr>
      <xdr:spPr bwMode="auto">
        <a:xfrm>
          <a:off x="4254500" y="255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50926</xdr:rowOff>
    </xdr:from>
    <xdr:ext cx="762000" cy="259045"/>
    <xdr:sp macro="" textlink="">
      <xdr:nvSpPr>
        <xdr:cNvPr id="76" name="テキスト ボックス 75"/>
        <xdr:cNvSpPr txBox="1"/>
      </xdr:nvSpPr>
      <xdr:spPr>
        <a:xfrm>
          <a:off x="3924300" y="232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121,310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67883</xdr:rowOff>
    </xdr:from>
    <xdr:to>
      <xdr:col>3</xdr:col>
      <xdr:colOff>257175</xdr:colOff>
      <xdr:row>14</xdr:row>
      <xdr:rowOff>169483</xdr:rowOff>
    </xdr:to>
    <xdr:sp macro="" textlink="">
      <xdr:nvSpPr>
        <xdr:cNvPr id="77" name="円/楕円 76"/>
        <xdr:cNvSpPr/>
      </xdr:nvSpPr>
      <xdr:spPr bwMode="auto">
        <a:xfrm>
          <a:off x="3556000" y="251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8210</xdr:rowOff>
    </xdr:from>
    <xdr:ext cx="762000" cy="259045"/>
    <xdr:sp macro="" textlink="">
      <xdr:nvSpPr>
        <xdr:cNvPr id="78" name="テキスト ボックス 77"/>
        <xdr:cNvSpPr txBox="1"/>
      </xdr:nvSpPr>
      <xdr:spPr>
        <a:xfrm>
          <a:off x="3225800" y="228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37937</xdr:rowOff>
    </xdr:from>
    <xdr:to>
      <xdr:col>2</xdr:col>
      <xdr:colOff>692150</xdr:colOff>
      <xdr:row>14</xdr:row>
      <xdr:rowOff>139537</xdr:rowOff>
    </xdr:to>
    <xdr:sp macro="" textlink="">
      <xdr:nvSpPr>
        <xdr:cNvPr id="79" name="円/楕円 78"/>
        <xdr:cNvSpPr/>
      </xdr:nvSpPr>
      <xdr:spPr bwMode="auto">
        <a:xfrm>
          <a:off x="2857500" y="248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149714</xdr:rowOff>
    </xdr:from>
    <xdr:ext cx="762000" cy="259045"/>
    <xdr:sp macro="" textlink="">
      <xdr:nvSpPr>
        <xdr:cNvPr id="80" name="テキスト ボックス 79"/>
        <xdr:cNvSpPr txBox="1"/>
      </xdr:nvSpPr>
      <xdr:spPr>
        <a:xfrm>
          <a:off x="2527300" y="22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84080</xdr:rowOff>
    </xdr:from>
    <xdr:to>
      <xdr:col>4</xdr:col>
      <xdr:colOff>1117600</xdr:colOff>
      <xdr:row>38</xdr:row>
      <xdr:rowOff>127381</xdr:rowOff>
    </xdr:to>
    <xdr:cxnSp macro="">
      <xdr:nvCxnSpPr>
        <xdr:cNvPr id="109" name="直線コネクタ 108"/>
        <xdr:cNvCxnSpPr/>
      </xdr:nvCxnSpPr>
      <xdr:spPr bwMode="auto">
        <a:xfrm flipV="1">
          <a:off x="5651500" y="6694430"/>
          <a:ext cx="0" cy="900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99458</xdr:rowOff>
    </xdr:from>
    <xdr:ext cx="762000" cy="259045"/>
    <xdr:sp macro="" textlink="">
      <xdr:nvSpPr>
        <xdr:cNvPr id="110" name="人口1人当たり決算額の推移最小値テキスト445"/>
        <xdr:cNvSpPr txBox="1"/>
      </xdr:nvSpPr>
      <xdr:spPr>
        <a:xfrm>
          <a:off x="5740400" y="756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38</xdr:row>
      <xdr:rowOff>127381</xdr:rowOff>
    </xdr:from>
    <xdr:to>
      <xdr:col>5</xdr:col>
      <xdr:colOff>73025</xdr:colOff>
      <xdr:row>38</xdr:row>
      <xdr:rowOff>127381</xdr:rowOff>
    </xdr:to>
    <xdr:cxnSp macro="">
      <xdr:nvCxnSpPr>
        <xdr:cNvPr id="111" name="直線コネクタ 110"/>
        <xdr:cNvCxnSpPr/>
      </xdr:nvCxnSpPr>
      <xdr:spPr bwMode="auto">
        <a:xfrm>
          <a:off x="5562600" y="7594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170457</xdr:rowOff>
    </xdr:from>
    <xdr:ext cx="762000" cy="259045"/>
    <xdr:sp macro="" textlink="">
      <xdr:nvSpPr>
        <xdr:cNvPr id="112" name="人口1人当たり決算額の推移最大値テキスト445"/>
        <xdr:cNvSpPr txBox="1"/>
      </xdr:nvSpPr>
      <xdr:spPr>
        <a:xfrm>
          <a:off x="5740400" y="643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35</xdr:row>
      <xdr:rowOff>84080</xdr:rowOff>
    </xdr:from>
    <xdr:to>
      <xdr:col>5</xdr:col>
      <xdr:colOff>73025</xdr:colOff>
      <xdr:row>35</xdr:row>
      <xdr:rowOff>84080</xdr:rowOff>
    </xdr:to>
    <xdr:cxnSp macro="">
      <xdr:nvCxnSpPr>
        <xdr:cNvPr id="113" name="直線コネクタ 112"/>
        <xdr:cNvCxnSpPr/>
      </xdr:nvCxnSpPr>
      <xdr:spPr bwMode="auto">
        <a:xfrm>
          <a:off x="5562600" y="6694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91167</xdr:rowOff>
    </xdr:from>
    <xdr:to>
      <xdr:col>4</xdr:col>
      <xdr:colOff>1117600</xdr:colOff>
      <xdr:row>35</xdr:row>
      <xdr:rowOff>228289</xdr:rowOff>
    </xdr:to>
    <xdr:cxnSp macro="">
      <xdr:nvCxnSpPr>
        <xdr:cNvPr id="114" name="直線コネクタ 113"/>
        <xdr:cNvCxnSpPr/>
      </xdr:nvCxnSpPr>
      <xdr:spPr bwMode="auto">
        <a:xfrm>
          <a:off x="5003800" y="6701517"/>
          <a:ext cx="647700" cy="13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70356</xdr:rowOff>
    </xdr:from>
    <xdr:ext cx="762000" cy="259045"/>
    <xdr:sp macro="" textlink="">
      <xdr:nvSpPr>
        <xdr:cNvPr id="115" name="人口1人当たり決算額の推移平均値テキスト445"/>
        <xdr:cNvSpPr txBox="1"/>
      </xdr:nvSpPr>
      <xdr:spPr>
        <a:xfrm>
          <a:off x="5740400" y="7023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98279</xdr:rowOff>
    </xdr:from>
    <xdr:to>
      <xdr:col>5</xdr:col>
      <xdr:colOff>34925</xdr:colOff>
      <xdr:row>37</xdr:row>
      <xdr:rowOff>28429</xdr:rowOff>
    </xdr:to>
    <xdr:sp macro="" textlink="">
      <xdr:nvSpPr>
        <xdr:cNvPr id="116" name="フローチャート : 判断 115"/>
        <xdr:cNvSpPr/>
      </xdr:nvSpPr>
      <xdr:spPr bwMode="auto">
        <a:xfrm>
          <a:off x="5600700" y="7051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292850</xdr:rowOff>
    </xdr:from>
    <xdr:to>
      <xdr:col>4</xdr:col>
      <xdr:colOff>469900</xdr:colOff>
      <xdr:row>35</xdr:row>
      <xdr:rowOff>91167</xdr:rowOff>
    </xdr:to>
    <xdr:cxnSp macro="">
      <xdr:nvCxnSpPr>
        <xdr:cNvPr id="117" name="直線コネクタ 116"/>
        <xdr:cNvCxnSpPr/>
      </xdr:nvCxnSpPr>
      <xdr:spPr bwMode="auto">
        <a:xfrm>
          <a:off x="4305300" y="6560300"/>
          <a:ext cx="698500" cy="14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98641</xdr:rowOff>
    </xdr:from>
    <xdr:to>
      <xdr:col>4</xdr:col>
      <xdr:colOff>520700</xdr:colOff>
      <xdr:row>37</xdr:row>
      <xdr:rowOff>28791</xdr:rowOff>
    </xdr:to>
    <xdr:sp macro="" textlink="">
      <xdr:nvSpPr>
        <xdr:cNvPr id="118" name="フローチャート : 判断 117"/>
        <xdr:cNvSpPr/>
      </xdr:nvSpPr>
      <xdr:spPr bwMode="auto">
        <a:xfrm>
          <a:off x="4953000" y="7051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13568</xdr:rowOff>
    </xdr:from>
    <xdr:ext cx="736600" cy="259045"/>
    <xdr:sp macro="" textlink="">
      <xdr:nvSpPr>
        <xdr:cNvPr id="119" name="テキスト ボックス 118"/>
        <xdr:cNvSpPr txBox="1"/>
      </xdr:nvSpPr>
      <xdr:spPr>
        <a:xfrm>
          <a:off x="4622800" y="713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223564</xdr:rowOff>
    </xdr:from>
    <xdr:to>
      <xdr:col>3</xdr:col>
      <xdr:colOff>904875</xdr:colOff>
      <xdr:row>34</xdr:row>
      <xdr:rowOff>292850</xdr:rowOff>
    </xdr:to>
    <xdr:cxnSp macro="">
      <xdr:nvCxnSpPr>
        <xdr:cNvPr id="120" name="直線コネクタ 119"/>
        <xdr:cNvCxnSpPr/>
      </xdr:nvCxnSpPr>
      <xdr:spPr bwMode="auto">
        <a:xfrm>
          <a:off x="3606800" y="6491014"/>
          <a:ext cx="698500" cy="6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41129</xdr:rowOff>
    </xdr:from>
    <xdr:to>
      <xdr:col>3</xdr:col>
      <xdr:colOff>955675</xdr:colOff>
      <xdr:row>36</xdr:row>
      <xdr:rowOff>142729</xdr:rowOff>
    </xdr:to>
    <xdr:sp macro="" textlink="">
      <xdr:nvSpPr>
        <xdr:cNvPr id="121" name="フローチャート : 判断 120"/>
        <xdr:cNvSpPr/>
      </xdr:nvSpPr>
      <xdr:spPr bwMode="auto">
        <a:xfrm>
          <a:off x="4254500" y="699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127506</xdr:rowOff>
    </xdr:from>
    <xdr:ext cx="762000" cy="259045"/>
    <xdr:sp macro="" textlink="">
      <xdr:nvSpPr>
        <xdr:cNvPr id="122" name="テキスト ボックス 121"/>
        <xdr:cNvSpPr txBox="1"/>
      </xdr:nvSpPr>
      <xdr:spPr>
        <a:xfrm>
          <a:off x="3924300" y="708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7519</xdr:rowOff>
    </xdr:from>
    <xdr:to>
      <xdr:col>3</xdr:col>
      <xdr:colOff>206375</xdr:colOff>
      <xdr:row>34</xdr:row>
      <xdr:rowOff>223564</xdr:rowOff>
    </xdr:to>
    <xdr:cxnSp macro="">
      <xdr:nvCxnSpPr>
        <xdr:cNvPr id="123" name="直線コネクタ 122"/>
        <xdr:cNvCxnSpPr/>
      </xdr:nvCxnSpPr>
      <xdr:spPr bwMode="auto">
        <a:xfrm>
          <a:off x="2908300" y="6274969"/>
          <a:ext cx="698500" cy="21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330956</xdr:rowOff>
    </xdr:from>
    <xdr:to>
      <xdr:col>3</xdr:col>
      <xdr:colOff>257175</xdr:colOff>
      <xdr:row>36</xdr:row>
      <xdr:rowOff>89656</xdr:rowOff>
    </xdr:to>
    <xdr:sp macro="" textlink="">
      <xdr:nvSpPr>
        <xdr:cNvPr id="124" name="フローチャート : 判断 123"/>
        <xdr:cNvSpPr/>
      </xdr:nvSpPr>
      <xdr:spPr bwMode="auto">
        <a:xfrm>
          <a:off x="3556000" y="6941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74433</xdr:rowOff>
    </xdr:from>
    <xdr:ext cx="762000" cy="259045"/>
    <xdr:sp macro="" textlink="">
      <xdr:nvSpPr>
        <xdr:cNvPr id="125" name="テキスト ボックス 124"/>
        <xdr:cNvSpPr txBox="1"/>
      </xdr:nvSpPr>
      <xdr:spPr>
        <a:xfrm>
          <a:off x="3225800" y="702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273958</xdr:rowOff>
    </xdr:from>
    <xdr:to>
      <xdr:col>2</xdr:col>
      <xdr:colOff>692150</xdr:colOff>
      <xdr:row>36</xdr:row>
      <xdr:rowOff>32658</xdr:rowOff>
    </xdr:to>
    <xdr:sp macro="" textlink="">
      <xdr:nvSpPr>
        <xdr:cNvPr id="126" name="フローチャート : 判断 125"/>
        <xdr:cNvSpPr/>
      </xdr:nvSpPr>
      <xdr:spPr bwMode="auto">
        <a:xfrm>
          <a:off x="2857500" y="6884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17435</xdr:rowOff>
    </xdr:from>
    <xdr:ext cx="762000" cy="259045"/>
    <xdr:sp macro="" textlink="">
      <xdr:nvSpPr>
        <xdr:cNvPr id="127" name="テキスト ボックス 126"/>
        <xdr:cNvSpPr txBox="1"/>
      </xdr:nvSpPr>
      <xdr:spPr>
        <a:xfrm>
          <a:off x="2527300" y="69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177489</xdr:rowOff>
    </xdr:from>
    <xdr:to>
      <xdr:col>5</xdr:col>
      <xdr:colOff>34925</xdr:colOff>
      <xdr:row>35</xdr:row>
      <xdr:rowOff>279089</xdr:rowOff>
    </xdr:to>
    <xdr:sp macro="" textlink="">
      <xdr:nvSpPr>
        <xdr:cNvPr id="133" name="円/楕円 132"/>
        <xdr:cNvSpPr/>
      </xdr:nvSpPr>
      <xdr:spPr bwMode="auto">
        <a:xfrm>
          <a:off x="5600700" y="678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22566</xdr:rowOff>
    </xdr:from>
    <xdr:ext cx="762000" cy="259045"/>
    <xdr:sp macro="" textlink="">
      <xdr:nvSpPr>
        <xdr:cNvPr id="134" name="人口1人当たり決算額の推移該当値テキスト445"/>
        <xdr:cNvSpPr txBox="1"/>
      </xdr:nvSpPr>
      <xdr:spPr>
        <a:xfrm>
          <a:off x="5740400" y="663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40367</xdr:rowOff>
    </xdr:from>
    <xdr:to>
      <xdr:col>4</xdr:col>
      <xdr:colOff>520700</xdr:colOff>
      <xdr:row>35</xdr:row>
      <xdr:rowOff>141967</xdr:rowOff>
    </xdr:to>
    <xdr:sp macro="" textlink="">
      <xdr:nvSpPr>
        <xdr:cNvPr id="135" name="円/楕円 134"/>
        <xdr:cNvSpPr/>
      </xdr:nvSpPr>
      <xdr:spPr bwMode="auto">
        <a:xfrm>
          <a:off x="4953000" y="665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152144</xdr:rowOff>
    </xdr:from>
    <xdr:ext cx="736600" cy="259045"/>
    <xdr:sp macro="" textlink="">
      <xdr:nvSpPr>
        <xdr:cNvPr id="136" name="テキスト ボックス 135"/>
        <xdr:cNvSpPr txBox="1"/>
      </xdr:nvSpPr>
      <xdr:spPr>
        <a:xfrm>
          <a:off x="4622800" y="6419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242050</xdr:rowOff>
    </xdr:from>
    <xdr:to>
      <xdr:col>3</xdr:col>
      <xdr:colOff>955675</xdr:colOff>
      <xdr:row>35</xdr:row>
      <xdr:rowOff>750</xdr:rowOff>
    </xdr:to>
    <xdr:sp macro="" textlink="">
      <xdr:nvSpPr>
        <xdr:cNvPr id="137" name="円/楕円 136"/>
        <xdr:cNvSpPr/>
      </xdr:nvSpPr>
      <xdr:spPr bwMode="auto">
        <a:xfrm>
          <a:off x="4254500" y="65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10926</xdr:rowOff>
    </xdr:from>
    <xdr:ext cx="762000" cy="259045"/>
    <xdr:sp macro="" textlink="">
      <xdr:nvSpPr>
        <xdr:cNvPr id="138" name="テキスト ボックス 137"/>
        <xdr:cNvSpPr txBox="1"/>
      </xdr:nvSpPr>
      <xdr:spPr>
        <a:xfrm>
          <a:off x="3924300" y="627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172764</xdr:rowOff>
    </xdr:from>
    <xdr:to>
      <xdr:col>3</xdr:col>
      <xdr:colOff>257175</xdr:colOff>
      <xdr:row>34</xdr:row>
      <xdr:rowOff>274365</xdr:rowOff>
    </xdr:to>
    <xdr:sp macro="" textlink="">
      <xdr:nvSpPr>
        <xdr:cNvPr id="139" name="円/楕円 138"/>
        <xdr:cNvSpPr/>
      </xdr:nvSpPr>
      <xdr:spPr bwMode="auto">
        <a:xfrm>
          <a:off x="3556000" y="64402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284541</xdr:rowOff>
    </xdr:from>
    <xdr:ext cx="762000" cy="259045"/>
    <xdr:sp macro="" textlink="">
      <xdr:nvSpPr>
        <xdr:cNvPr id="140" name="テキスト ボックス 139"/>
        <xdr:cNvSpPr txBox="1"/>
      </xdr:nvSpPr>
      <xdr:spPr>
        <a:xfrm>
          <a:off x="3225800" y="62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299619</xdr:rowOff>
    </xdr:from>
    <xdr:to>
      <xdr:col>2</xdr:col>
      <xdr:colOff>692150</xdr:colOff>
      <xdr:row>34</xdr:row>
      <xdr:rowOff>58319</xdr:rowOff>
    </xdr:to>
    <xdr:sp macro="" textlink="">
      <xdr:nvSpPr>
        <xdr:cNvPr id="141" name="円/楕円 140"/>
        <xdr:cNvSpPr/>
      </xdr:nvSpPr>
      <xdr:spPr bwMode="auto">
        <a:xfrm>
          <a:off x="2857500" y="622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68496</xdr:rowOff>
    </xdr:from>
    <xdr:ext cx="762000" cy="259045"/>
    <xdr:sp macro="" textlink="">
      <xdr:nvSpPr>
        <xdr:cNvPr id="142" name="テキスト ボックス 141"/>
        <xdr:cNvSpPr txBox="1"/>
      </xdr:nvSpPr>
      <xdr:spPr>
        <a:xfrm>
          <a:off x="2527300" y="599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133324</xdr:rowOff>
    </xdr:from>
    <xdr:to>
      <xdr:col>6</xdr:col>
      <xdr:colOff>511175</xdr:colOff>
      <xdr:row>34</xdr:row>
      <xdr:rowOff>138786</xdr:rowOff>
    </xdr:to>
    <xdr:cxnSp macro="">
      <xdr:nvCxnSpPr>
        <xdr:cNvPr id="61" name="直線コネクタ 60"/>
        <xdr:cNvCxnSpPr/>
      </xdr:nvCxnSpPr>
      <xdr:spPr>
        <a:xfrm>
          <a:off x="3797300" y="5962624"/>
          <a:ext cx="8382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133324</xdr:rowOff>
    </xdr:from>
    <xdr:to>
      <xdr:col>5</xdr:col>
      <xdr:colOff>358775</xdr:colOff>
      <xdr:row>34</xdr:row>
      <xdr:rowOff>157632</xdr:rowOff>
    </xdr:to>
    <xdr:cxnSp macro="">
      <xdr:nvCxnSpPr>
        <xdr:cNvPr id="64" name="直線コネクタ 63"/>
        <xdr:cNvCxnSpPr/>
      </xdr:nvCxnSpPr>
      <xdr:spPr>
        <a:xfrm flipV="1">
          <a:off x="2908300" y="596262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123889</xdr:rowOff>
    </xdr:from>
    <xdr:to>
      <xdr:col>4</xdr:col>
      <xdr:colOff>155575</xdr:colOff>
      <xdr:row>34</xdr:row>
      <xdr:rowOff>157632</xdr:rowOff>
    </xdr:to>
    <xdr:cxnSp macro="">
      <xdr:nvCxnSpPr>
        <xdr:cNvPr id="67" name="直線コネクタ 66"/>
        <xdr:cNvCxnSpPr/>
      </xdr:nvCxnSpPr>
      <xdr:spPr>
        <a:xfrm>
          <a:off x="2019300" y="5953189"/>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121348</xdr:rowOff>
    </xdr:from>
    <xdr:to>
      <xdr:col>2</xdr:col>
      <xdr:colOff>638175</xdr:colOff>
      <xdr:row>34</xdr:row>
      <xdr:rowOff>123889</xdr:rowOff>
    </xdr:to>
    <xdr:cxnSp macro="">
      <xdr:nvCxnSpPr>
        <xdr:cNvPr id="70" name="直線コネクタ 69"/>
        <xdr:cNvCxnSpPr/>
      </xdr:nvCxnSpPr>
      <xdr:spPr>
        <a:xfrm>
          <a:off x="1130300" y="5950648"/>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87986</xdr:rowOff>
    </xdr:from>
    <xdr:to>
      <xdr:col>6</xdr:col>
      <xdr:colOff>561975</xdr:colOff>
      <xdr:row>35</xdr:row>
      <xdr:rowOff>18136</xdr:rowOff>
    </xdr:to>
    <xdr:sp macro="" textlink="">
      <xdr:nvSpPr>
        <xdr:cNvPr id="80" name="円/楕円 79"/>
        <xdr:cNvSpPr/>
      </xdr:nvSpPr>
      <xdr:spPr>
        <a:xfrm>
          <a:off x="45847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110863</xdr:rowOff>
    </xdr:from>
    <xdr:ext cx="599010" cy="259045"/>
    <xdr:sp macro="" textlink="">
      <xdr:nvSpPr>
        <xdr:cNvPr id="81" name="人件費該当値テキスト"/>
        <xdr:cNvSpPr txBox="1"/>
      </xdr:nvSpPr>
      <xdr:spPr>
        <a:xfrm>
          <a:off x="4686300" y="576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120,072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82524</xdr:rowOff>
    </xdr:from>
    <xdr:to>
      <xdr:col>5</xdr:col>
      <xdr:colOff>409575</xdr:colOff>
      <xdr:row>35</xdr:row>
      <xdr:rowOff>12674</xdr:rowOff>
    </xdr:to>
    <xdr:sp macro="" textlink="">
      <xdr:nvSpPr>
        <xdr:cNvPr id="82" name="円/楕円 81"/>
        <xdr:cNvSpPr/>
      </xdr:nvSpPr>
      <xdr:spPr>
        <a:xfrm>
          <a:off x="3746500" y="59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29201</xdr:rowOff>
    </xdr:from>
    <xdr:ext cx="599010" cy="259045"/>
    <xdr:sp macro="" textlink="">
      <xdr:nvSpPr>
        <xdr:cNvPr id="83" name="テキスト ボックス 82"/>
        <xdr:cNvSpPr txBox="1"/>
      </xdr:nvSpPr>
      <xdr:spPr>
        <a:xfrm>
          <a:off x="3497794" y="568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106832</xdr:rowOff>
    </xdr:from>
    <xdr:to>
      <xdr:col>4</xdr:col>
      <xdr:colOff>206375</xdr:colOff>
      <xdr:row>35</xdr:row>
      <xdr:rowOff>36982</xdr:rowOff>
    </xdr:to>
    <xdr:sp macro="" textlink="">
      <xdr:nvSpPr>
        <xdr:cNvPr id="84" name="円/楕円 83"/>
        <xdr:cNvSpPr/>
      </xdr:nvSpPr>
      <xdr:spPr>
        <a:xfrm>
          <a:off x="2857500" y="59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53509</xdr:rowOff>
    </xdr:from>
    <xdr:ext cx="599010" cy="259045"/>
    <xdr:sp macro="" textlink="">
      <xdr:nvSpPr>
        <xdr:cNvPr id="85" name="テキスト ボックス 84"/>
        <xdr:cNvSpPr txBox="1"/>
      </xdr:nvSpPr>
      <xdr:spPr>
        <a:xfrm>
          <a:off x="2608794" y="571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73089</xdr:rowOff>
    </xdr:from>
    <xdr:to>
      <xdr:col>3</xdr:col>
      <xdr:colOff>3175</xdr:colOff>
      <xdr:row>35</xdr:row>
      <xdr:rowOff>3239</xdr:rowOff>
    </xdr:to>
    <xdr:sp macro="" textlink="">
      <xdr:nvSpPr>
        <xdr:cNvPr id="86" name="円/楕円 85"/>
        <xdr:cNvSpPr/>
      </xdr:nvSpPr>
      <xdr:spPr>
        <a:xfrm>
          <a:off x="1968500" y="5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19766</xdr:rowOff>
    </xdr:from>
    <xdr:ext cx="599010" cy="259045"/>
    <xdr:sp macro="" textlink="">
      <xdr:nvSpPr>
        <xdr:cNvPr id="87" name="テキスト ボックス 86"/>
        <xdr:cNvSpPr txBox="1"/>
      </xdr:nvSpPr>
      <xdr:spPr>
        <a:xfrm>
          <a:off x="1719794" y="567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70548</xdr:rowOff>
    </xdr:from>
    <xdr:to>
      <xdr:col>1</xdr:col>
      <xdr:colOff>485775</xdr:colOff>
      <xdr:row>35</xdr:row>
      <xdr:rowOff>698</xdr:rowOff>
    </xdr:to>
    <xdr:sp macro="" textlink="">
      <xdr:nvSpPr>
        <xdr:cNvPr id="88" name="円/楕円 87"/>
        <xdr:cNvSpPr/>
      </xdr:nvSpPr>
      <xdr:spPr>
        <a:xfrm>
          <a:off x="1079500" y="58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17225</xdr:rowOff>
    </xdr:from>
    <xdr:ext cx="599010" cy="259045"/>
    <xdr:sp macro="" textlink="">
      <xdr:nvSpPr>
        <xdr:cNvPr id="89" name="テキスト ボックス 88"/>
        <xdr:cNvSpPr txBox="1"/>
      </xdr:nvSpPr>
      <xdr:spPr>
        <a:xfrm>
          <a:off x="830794" y="567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31077</xdr:rowOff>
    </xdr:from>
    <xdr:to>
      <xdr:col>6</xdr:col>
      <xdr:colOff>511175</xdr:colOff>
      <xdr:row>53</xdr:row>
      <xdr:rowOff>73254</xdr:rowOff>
    </xdr:to>
    <xdr:cxnSp macro="">
      <xdr:nvCxnSpPr>
        <xdr:cNvPr id="119" name="直線コネクタ 118"/>
        <xdr:cNvCxnSpPr/>
      </xdr:nvCxnSpPr>
      <xdr:spPr>
        <a:xfrm>
          <a:off x="3797300" y="9117927"/>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31077</xdr:rowOff>
    </xdr:from>
    <xdr:to>
      <xdr:col>5</xdr:col>
      <xdr:colOff>358775</xdr:colOff>
      <xdr:row>54</xdr:row>
      <xdr:rowOff>66891</xdr:rowOff>
    </xdr:to>
    <xdr:cxnSp macro="">
      <xdr:nvCxnSpPr>
        <xdr:cNvPr id="122" name="直線コネクタ 121"/>
        <xdr:cNvCxnSpPr/>
      </xdr:nvCxnSpPr>
      <xdr:spPr>
        <a:xfrm flipV="1">
          <a:off x="2908300" y="9117927"/>
          <a:ext cx="889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23495</xdr:rowOff>
    </xdr:from>
    <xdr:to>
      <xdr:col>4</xdr:col>
      <xdr:colOff>155575</xdr:colOff>
      <xdr:row>54</xdr:row>
      <xdr:rowOff>66891</xdr:rowOff>
    </xdr:to>
    <xdr:cxnSp macro="">
      <xdr:nvCxnSpPr>
        <xdr:cNvPr id="125" name="直線コネクタ 124"/>
        <xdr:cNvCxnSpPr/>
      </xdr:nvCxnSpPr>
      <xdr:spPr>
        <a:xfrm>
          <a:off x="2019300" y="9281795"/>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6274</xdr:rowOff>
    </xdr:from>
    <xdr:to>
      <xdr:col>2</xdr:col>
      <xdr:colOff>638175</xdr:colOff>
      <xdr:row>54</xdr:row>
      <xdr:rowOff>23495</xdr:rowOff>
    </xdr:to>
    <xdr:cxnSp macro="">
      <xdr:nvCxnSpPr>
        <xdr:cNvPr id="128" name="直線コネクタ 127"/>
        <xdr:cNvCxnSpPr/>
      </xdr:nvCxnSpPr>
      <xdr:spPr>
        <a:xfrm>
          <a:off x="1130300" y="9093124"/>
          <a:ext cx="889000" cy="1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22454</xdr:rowOff>
    </xdr:from>
    <xdr:to>
      <xdr:col>6</xdr:col>
      <xdr:colOff>561975</xdr:colOff>
      <xdr:row>53</xdr:row>
      <xdr:rowOff>124054</xdr:rowOff>
    </xdr:to>
    <xdr:sp macro="" textlink="">
      <xdr:nvSpPr>
        <xdr:cNvPr id="138" name="円/楕円 137"/>
        <xdr:cNvSpPr/>
      </xdr:nvSpPr>
      <xdr:spPr>
        <a:xfrm>
          <a:off x="4584700" y="91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45331</xdr:rowOff>
    </xdr:from>
    <xdr:ext cx="534377" cy="259045"/>
    <xdr:sp macro="" textlink="">
      <xdr:nvSpPr>
        <xdr:cNvPr id="139" name="物件費該当値テキスト"/>
        <xdr:cNvSpPr txBox="1"/>
      </xdr:nvSpPr>
      <xdr:spPr>
        <a:xfrm>
          <a:off x="4686300" y="89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92,488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151727</xdr:rowOff>
    </xdr:from>
    <xdr:to>
      <xdr:col>5</xdr:col>
      <xdr:colOff>409575</xdr:colOff>
      <xdr:row>53</xdr:row>
      <xdr:rowOff>81877</xdr:rowOff>
    </xdr:to>
    <xdr:sp macro="" textlink="">
      <xdr:nvSpPr>
        <xdr:cNvPr id="140" name="円/楕円 139"/>
        <xdr:cNvSpPr/>
      </xdr:nvSpPr>
      <xdr:spPr>
        <a:xfrm>
          <a:off x="3746500" y="90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98404</xdr:rowOff>
    </xdr:from>
    <xdr:ext cx="534377" cy="259045"/>
    <xdr:sp macro="" textlink="">
      <xdr:nvSpPr>
        <xdr:cNvPr id="141" name="テキスト ボックス 140"/>
        <xdr:cNvSpPr txBox="1"/>
      </xdr:nvSpPr>
      <xdr:spPr>
        <a:xfrm>
          <a:off x="3530111" y="884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16091</xdr:rowOff>
    </xdr:from>
    <xdr:to>
      <xdr:col>4</xdr:col>
      <xdr:colOff>206375</xdr:colOff>
      <xdr:row>54</xdr:row>
      <xdr:rowOff>117691</xdr:rowOff>
    </xdr:to>
    <xdr:sp macro="" textlink="">
      <xdr:nvSpPr>
        <xdr:cNvPr id="142" name="円/楕円 141"/>
        <xdr:cNvSpPr/>
      </xdr:nvSpPr>
      <xdr:spPr>
        <a:xfrm>
          <a:off x="2857500" y="927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134218</xdr:rowOff>
    </xdr:from>
    <xdr:ext cx="534377" cy="259045"/>
    <xdr:sp macro="" textlink="">
      <xdr:nvSpPr>
        <xdr:cNvPr id="143" name="テキスト ボックス 142"/>
        <xdr:cNvSpPr txBox="1"/>
      </xdr:nvSpPr>
      <xdr:spPr>
        <a:xfrm>
          <a:off x="2641111" y="904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144145</xdr:rowOff>
    </xdr:from>
    <xdr:to>
      <xdr:col>3</xdr:col>
      <xdr:colOff>3175</xdr:colOff>
      <xdr:row>54</xdr:row>
      <xdr:rowOff>74295</xdr:rowOff>
    </xdr:to>
    <xdr:sp macro="" textlink="">
      <xdr:nvSpPr>
        <xdr:cNvPr id="144" name="円/楕円 143"/>
        <xdr:cNvSpPr/>
      </xdr:nvSpPr>
      <xdr:spPr>
        <a:xfrm>
          <a:off x="1968500" y="92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90822</xdr:rowOff>
    </xdr:from>
    <xdr:ext cx="534377" cy="259045"/>
    <xdr:sp macro="" textlink="">
      <xdr:nvSpPr>
        <xdr:cNvPr id="145" name="テキスト ボックス 144"/>
        <xdr:cNvSpPr txBox="1"/>
      </xdr:nvSpPr>
      <xdr:spPr>
        <a:xfrm>
          <a:off x="1752111" y="90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86,100</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126924</xdr:rowOff>
    </xdr:from>
    <xdr:to>
      <xdr:col>1</xdr:col>
      <xdr:colOff>485775</xdr:colOff>
      <xdr:row>53</xdr:row>
      <xdr:rowOff>57074</xdr:rowOff>
    </xdr:to>
    <xdr:sp macro="" textlink="">
      <xdr:nvSpPr>
        <xdr:cNvPr id="146" name="円/楕円 145"/>
        <xdr:cNvSpPr/>
      </xdr:nvSpPr>
      <xdr:spPr>
        <a:xfrm>
          <a:off x="1079500" y="90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73601</xdr:rowOff>
    </xdr:from>
    <xdr:ext cx="534377" cy="259045"/>
    <xdr:sp macro="" textlink="">
      <xdr:nvSpPr>
        <xdr:cNvPr id="147" name="テキスト ボックス 146"/>
        <xdr:cNvSpPr txBox="1"/>
      </xdr:nvSpPr>
      <xdr:spPr>
        <a:xfrm>
          <a:off x="863111" y="88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130784</xdr:rowOff>
    </xdr:from>
    <xdr:to>
      <xdr:col>6</xdr:col>
      <xdr:colOff>511175</xdr:colOff>
      <xdr:row>78</xdr:row>
      <xdr:rowOff>907</xdr:rowOff>
    </xdr:to>
    <xdr:cxnSp macro="">
      <xdr:nvCxnSpPr>
        <xdr:cNvPr id="178" name="直線コネクタ 177"/>
        <xdr:cNvCxnSpPr/>
      </xdr:nvCxnSpPr>
      <xdr:spPr>
        <a:xfrm flipV="1">
          <a:off x="3797300" y="13332434"/>
          <a:ext cx="8382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907</xdr:rowOff>
    </xdr:from>
    <xdr:to>
      <xdr:col>5</xdr:col>
      <xdr:colOff>358775</xdr:colOff>
      <xdr:row>78</xdr:row>
      <xdr:rowOff>30069</xdr:rowOff>
    </xdr:to>
    <xdr:cxnSp macro="">
      <xdr:nvCxnSpPr>
        <xdr:cNvPr id="181" name="直線コネクタ 180"/>
        <xdr:cNvCxnSpPr/>
      </xdr:nvCxnSpPr>
      <xdr:spPr>
        <a:xfrm flipV="1">
          <a:off x="2908300" y="13374007"/>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30069</xdr:rowOff>
    </xdr:from>
    <xdr:to>
      <xdr:col>4</xdr:col>
      <xdr:colOff>155575</xdr:colOff>
      <xdr:row>78</xdr:row>
      <xdr:rowOff>84737</xdr:rowOff>
    </xdr:to>
    <xdr:cxnSp macro="">
      <xdr:nvCxnSpPr>
        <xdr:cNvPr id="184" name="直線コネクタ 183"/>
        <xdr:cNvCxnSpPr/>
      </xdr:nvCxnSpPr>
      <xdr:spPr>
        <a:xfrm flipV="1">
          <a:off x="2019300" y="1340316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84737</xdr:rowOff>
    </xdr:from>
    <xdr:to>
      <xdr:col>2</xdr:col>
      <xdr:colOff>638175</xdr:colOff>
      <xdr:row>78</xdr:row>
      <xdr:rowOff>131372</xdr:rowOff>
    </xdr:to>
    <xdr:cxnSp macro="">
      <xdr:nvCxnSpPr>
        <xdr:cNvPr id="187" name="直線コネクタ 186"/>
        <xdr:cNvCxnSpPr/>
      </xdr:nvCxnSpPr>
      <xdr:spPr>
        <a:xfrm flipV="1">
          <a:off x="1130300" y="13457837"/>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79984</xdr:rowOff>
    </xdr:from>
    <xdr:to>
      <xdr:col>6</xdr:col>
      <xdr:colOff>561975</xdr:colOff>
      <xdr:row>78</xdr:row>
      <xdr:rowOff>10134</xdr:rowOff>
    </xdr:to>
    <xdr:sp macro="" textlink="">
      <xdr:nvSpPr>
        <xdr:cNvPr id="197" name="円/楕円 196"/>
        <xdr:cNvSpPr/>
      </xdr:nvSpPr>
      <xdr:spPr>
        <a:xfrm>
          <a:off x="4584700" y="132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102861</xdr:rowOff>
    </xdr:from>
    <xdr:ext cx="469744" cy="259045"/>
    <xdr:sp macro="" textlink="">
      <xdr:nvSpPr>
        <xdr:cNvPr id="198" name="維持補修費該当値テキスト"/>
        <xdr:cNvSpPr txBox="1"/>
      </xdr:nvSpPr>
      <xdr:spPr>
        <a:xfrm>
          <a:off x="4686300" y="131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121557</xdr:rowOff>
    </xdr:from>
    <xdr:to>
      <xdr:col>5</xdr:col>
      <xdr:colOff>409575</xdr:colOff>
      <xdr:row>78</xdr:row>
      <xdr:rowOff>51707</xdr:rowOff>
    </xdr:to>
    <xdr:sp macro="" textlink="">
      <xdr:nvSpPr>
        <xdr:cNvPr id="199" name="円/楕円 198"/>
        <xdr:cNvSpPr/>
      </xdr:nvSpPr>
      <xdr:spPr>
        <a:xfrm>
          <a:off x="3746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68234</xdr:rowOff>
    </xdr:from>
    <xdr:ext cx="469744" cy="259045"/>
    <xdr:sp macro="" textlink="">
      <xdr:nvSpPr>
        <xdr:cNvPr id="200" name="テキスト ボックス 199"/>
        <xdr:cNvSpPr txBox="1"/>
      </xdr:nvSpPr>
      <xdr:spPr>
        <a:xfrm>
          <a:off x="3562427" y="130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150719</xdr:rowOff>
    </xdr:from>
    <xdr:to>
      <xdr:col>4</xdr:col>
      <xdr:colOff>206375</xdr:colOff>
      <xdr:row>78</xdr:row>
      <xdr:rowOff>80869</xdr:rowOff>
    </xdr:to>
    <xdr:sp macro="" textlink="">
      <xdr:nvSpPr>
        <xdr:cNvPr id="201" name="円/楕円 200"/>
        <xdr:cNvSpPr/>
      </xdr:nvSpPr>
      <xdr:spPr>
        <a:xfrm>
          <a:off x="2857500" y="133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97396</xdr:rowOff>
    </xdr:from>
    <xdr:ext cx="469744" cy="259045"/>
    <xdr:sp macro="" textlink="">
      <xdr:nvSpPr>
        <xdr:cNvPr id="202" name="テキスト ボックス 201"/>
        <xdr:cNvSpPr txBox="1"/>
      </xdr:nvSpPr>
      <xdr:spPr>
        <a:xfrm>
          <a:off x="2673427" y="1312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33937</xdr:rowOff>
    </xdr:from>
    <xdr:to>
      <xdr:col>3</xdr:col>
      <xdr:colOff>3175</xdr:colOff>
      <xdr:row>78</xdr:row>
      <xdr:rowOff>135537</xdr:rowOff>
    </xdr:to>
    <xdr:sp macro="" textlink="">
      <xdr:nvSpPr>
        <xdr:cNvPr id="203" name="円/楕円 202"/>
        <xdr:cNvSpPr/>
      </xdr:nvSpPr>
      <xdr:spPr>
        <a:xfrm>
          <a:off x="1968500" y="134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126664</xdr:rowOff>
    </xdr:from>
    <xdr:ext cx="469744" cy="259045"/>
    <xdr:sp macro="" textlink="">
      <xdr:nvSpPr>
        <xdr:cNvPr id="204" name="テキスト ボックス 203"/>
        <xdr:cNvSpPr txBox="1"/>
      </xdr:nvSpPr>
      <xdr:spPr>
        <a:xfrm>
          <a:off x="1784427" y="1349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80572</xdr:rowOff>
    </xdr:from>
    <xdr:to>
      <xdr:col>1</xdr:col>
      <xdr:colOff>485775</xdr:colOff>
      <xdr:row>79</xdr:row>
      <xdr:rowOff>10722</xdr:rowOff>
    </xdr:to>
    <xdr:sp macro="" textlink="">
      <xdr:nvSpPr>
        <xdr:cNvPr id="205" name="円/楕円 204"/>
        <xdr:cNvSpPr/>
      </xdr:nvSpPr>
      <xdr:spPr>
        <a:xfrm>
          <a:off x="1079500" y="134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1849</xdr:rowOff>
    </xdr:from>
    <xdr:ext cx="469744" cy="259045"/>
    <xdr:sp macro="" textlink="">
      <xdr:nvSpPr>
        <xdr:cNvPr id="206" name="テキスト ボックス 205"/>
        <xdr:cNvSpPr txBox="1"/>
      </xdr:nvSpPr>
      <xdr:spPr>
        <a:xfrm>
          <a:off x="895427" y="135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65748</xdr:rowOff>
    </xdr:from>
    <xdr:to>
      <xdr:col>6</xdr:col>
      <xdr:colOff>511175</xdr:colOff>
      <xdr:row>96</xdr:row>
      <xdr:rowOff>151113</xdr:rowOff>
    </xdr:to>
    <xdr:cxnSp macro="">
      <xdr:nvCxnSpPr>
        <xdr:cNvPr id="238" name="直線コネクタ 237"/>
        <xdr:cNvCxnSpPr/>
      </xdr:nvCxnSpPr>
      <xdr:spPr>
        <a:xfrm flipV="1">
          <a:off x="3797300" y="16524948"/>
          <a:ext cx="8382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151113</xdr:rowOff>
    </xdr:from>
    <xdr:to>
      <xdr:col>5</xdr:col>
      <xdr:colOff>358775</xdr:colOff>
      <xdr:row>97</xdr:row>
      <xdr:rowOff>45647</xdr:rowOff>
    </xdr:to>
    <xdr:cxnSp macro="">
      <xdr:nvCxnSpPr>
        <xdr:cNvPr id="241" name="直線コネクタ 240"/>
        <xdr:cNvCxnSpPr/>
      </xdr:nvCxnSpPr>
      <xdr:spPr>
        <a:xfrm flipV="1">
          <a:off x="2908300" y="16610313"/>
          <a:ext cx="889000" cy="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45647</xdr:rowOff>
    </xdr:from>
    <xdr:to>
      <xdr:col>4</xdr:col>
      <xdr:colOff>155575</xdr:colOff>
      <xdr:row>97</xdr:row>
      <xdr:rowOff>86730</xdr:rowOff>
    </xdr:to>
    <xdr:cxnSp macro="">
      <xdr:nvCxnSpPr>
        <xdr:cNvPr id="244" name="直線コネクタ 243"/>
        <xdr:cNvCxnSpPr/>
      </xdr:nvCxnSpPr>
      <xdr:spPr>
        <a:xfrm flipV="1">
          <a:off x="2019300" y="16676297"/>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76639</xdr:rowOff>
    </xdr:from>
    <xdr:to>
      <xdr:col>2</xdr:col>
      <xdr:colOff>638175</xdr:colOff>
      <xdr:row>97</xdr:row>
      <xdr:rowOff>86730</xdr:rowOff>
    </xdr:to>
    <xdr:cxnSp macro="">
      <xdr:nvCxnSpPr>
        <xdr:cNvPr id="247" name="直線コネクタ 246"/>
        <xdr:cNvCxnSpPr/>
      </xdr:nvCxnSpPr>
      <xdr:spPr>
        <a:xfrm>
          <a:off x="1130300" y="1670728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14948</xdr:rowOff>
    </xdr:from>
    <xdr:to>
      <xdr:col>6</xdr:col>
      <xdr:colOff>561975</xdr:colOff>
      <xdr:row>96</xdr:row>
      <xdr:rowOff>116548</xdr:rowOff>
    </xdr:to>
    <xdr:sp macro="" textlink="">
      <xdr:nvSpPr>
        <xdr:cNvPr id="257" name="円/楕円 256"/>
        <xdr:cNvSpPr/>
      </xdr:nvSpPr>
      <xdr:spPr>
        <a:xfrm>
          <a:off x="4584700" y="164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164825</xdr:rowOff>
    </xdr:from>
    <xdr:ext cx="534377" cy="259045"/>
    <xdr:sp macro="" textlink="">
      <xdr:nvSpPr>
        <xdr:cNvPr id="258" name="扶助費該当値テキスト"/>
        <xdr:cNvSpPr txBox="1"/>
      </xdr:nvSpPr>
      <xdr:spPr>
        <a:xfrm>
          <a:off x="4686300" y="164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100313</xdr:rowOff>
    </xdr:from>
    <xdr:to>
      <xdr:col>5</xdr:col>
      <xdr:colOff>409575</xdr:colOff>
      <xdr:row>97</xdr:row>
      <xdr:rowOff>30463</xdr:rowOff>
    </xdr:to>
    <xdr:sp macro="" textlink="">
      <xdr:nvSpPr>
        <xdr:cNvPr id="259" name="円/楕円 258"/>
        <xdr:cNvSpPr/>
      </xdr:nvSpPr>
      <xdr:spPr>
        <a:xfrm>
          <a:off x="3746500" y="165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21590</xdr:rowOff>
    </xdr:from>
    <xdr:ext cx="534377" cy="259045"/>
    <xdr:sp macro="" textlink="">
      <xdr:nvSpPr>
        <xdr:cNvPr id="260" name="テキスト ボックス 259"/>
        <xdr:cNvSpPr txBox="1"/>
      </xdr:nvSpPr>
      <xdr:spPr>
        <a:xfrm>
          <a:off x="3530111" y="1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166297</xdr:rowOff>
    </xdr:from>
    <xdr:to>
      <xdr:col>4</xdr:col>
      <xdr:colOff>206375</xdr:colOff>
      <xdr:row>97</xdr:row>
      <xdr:rowOff>96447</xdr:rowOff>
    </xdr:to>
    <xdr:sp macro="" textlink="">
      <xdr:nvSpPr>
        <xdr:cNvPr id="261" name="円/楕円 260"/>
        <xdr:cNvSpPr/>
      </xdr:nvSpPr>
      <xdr:spPr>
        <a:xfrm>
          <a:off x="2857500" y="166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87574</xdr:rowOff>
    </xdr:from>
    <xdr:ext cx="534377" cy="259045"/>
    <xdr:sp macro="" textlink="">
      <xdr:nvSpPr>
        <xdr:cNvPr id="262" name="テキスト ボックス 261"/>
        <xdr:cNvSpPr txBox="1"/>
      </xdr:nvSpPr>
      <xdr:spPr>
        <a:xfrm>
          <a:off x="2641111" y="167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35930</xdr:rowOff>
    </xdr:from>
    <xdr:to>
      <xdr:col>3</xdr:col>
      <xdr:colOff>3175</xdr:colOff>
      <xdr:row>97</xdr:row>
      <xdr:rowOff>137530</xdr:rowOff>
    </xdr:to>
    <xdr:sp macro="" textlink="">
      <xdr:nvSpPr>
        <xdr:cNvPr id="263" name="円/楕円 262"/>
        <xdr:cNvSpPr/>
      </xdr:nvSpPr>
      <xdr:spPr>
        <a:xfrm>
          <a:off x="1968500" y="166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128657</xdr:rowOff>
    </xdr:from>
    <xdr:ext cx="534377" cy="259045"/>
    <xdr:sp macro="" textlink="">
      <xdr:nvSpPr>
        <xdr:cNvPr id="264" name="テキスト ボックス 263"/>
        <xdr:cNvSpPr txBox="1"/>
      </xdr:nvSpPr>
      <xdr:spPr>
        <a:xfrm>
          <a:off x="1752111" y="1675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25839</xdr:rowOff>
    </xdr:from>
    <xdr:to>
      <xdr:col>1</xdr:col>
      <xdr:colOff>485775</xdr:colOff>
      <xdr:row>97</xdr:row>
      <xdr:rowOff>127439</xdr:rowOff>
    </xdr:to>
    <xdr:sp macro="" textlink="">
      <xdr:nvSpPr>
        <xdr:cNvPr id="265" name="円/楕円 264"/>
        <xdr:cNvSpPr/>
      </xdr:nvSpPr>
      <xdr:spPr>
        <a:xfrm>
          <a:off x="1079500" y="166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118566</xdr:rowOff>
    </xdr:from>
    <xdr:ext cx="534377" cy="259045"/>
    <xdr:sp macro="" textlink="">
      <xdr:nvSpPr>
        <xdr:cNvPr id="266" name="テキスト ボックス 265"/>
        <xdr:cNvSpPr txBox="1"/>
      </xdr:nvSpPr>
      <xdr:spPr>
        <a:xfrm>
          <a:off x="863111" y="167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120021</xdr:rowOff>
    </xdr:from>
    <xdr:to>
      <xdr:col>15</xdr:col>
      <xdr:colOff>180975</xdr:colOff>
      <xdr:row>38</xdr:row>
      <xdr:rowOff>24238</xdr:rowOff>
    </xdr:to>
    <xdr:cxnSp macro="">
      <xdr:nvCxnSpPr>
        <xdr:cNvPr id="296" name="直線コネクタ 295"/>
        <xdr:cNvCxnSpPr/>
      </xdr:nvCxnSpPr>
      <xdr:spPr>
        <a:xfrm flipV="1">
          <a:off x="9639300" y="6292221"/>
          <a:ext cx="8382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24238</xdr:rowOff>
    </xdr:from>
    <xdr:to>
      <xdr:col>14</xdr:col>
      <xdr:colOff>28575</xdr:colOff>
      <xdr:row>38</xdr:row>
      <xdr:rowOff>75444</xdr:rowOff>
    </xdr:to>
    <xdr:cxnSp macro="">
      <xdr:nvCxnSpPr>
        <xdr:cNvPr id="299" name="直線コネクタ 298"/>
        <xdr:cNvCxnSpPr/>
      </xdr:nvCxnSpPr>
      <xdr:spPr>
        <a:xfrm flipV="1">
          <a:off x="8750300" y="6539338"/>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75444</xdr:rowOff>
    </xdr:from>
    <xdr:to>
      <xdr:col>12</xdr:col>
      <xdr:colOff>511175</xdr:colOff>
      <xdr:row>38</xdr:row>
      <xdr:rowOff>106476</xdr:rowOff>
    </xdr:to>
    <xdr:cxnSp macro="">
      <xdr:nvCxnSpPr>
        <xdr:cNvPr id="302" name="直線コネクタ 301"/>
        <xdr:cNvCxnSpPr/>
      </xdr:nvCxnSpPr>
      <xdr:spPr>
        <a:xfrm flipV="1">
          <a:off x="7861300" y="6590544"/>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106476</xdr:rowOff>
    </xdr:from>
    <xdr:to>
      <xdr:col>11</xdr:col>
      <xdr:colOff>307975</xdr:colOff>
      <xdr:row>38</xdr:row>
      <xdr:rowOff>167608</xdr:rowOff>
    </xdr:to>
    <xdr:cxnSp macro="">
      <xdr:nvCxnSpPr>
        <xdr:cNvPr id="305" name="直線コネクタ 304"/>
        <xdr:cNvCxnSpPr/>
      </xdr:nvCxnSpPr>
      <xdr:spPr>
        <a:xfrm flipV="1">
          <a:off x="6972300" y="6621576"/>
          <a:ext cx="8890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69221</xdr:rowOff>
    </xdr:from>
    <xdr:to>
      <xdr:col>15</xdr:col>
      <xdr:colOff>231775</xdr:colOff>
      <xdr:row>36</xdr:row>
      <xdr:rowOff>170821</xdr:rowOff>
    </xdr:to>
    <xdr:sp macro="" textlink="">
      <xdr:nvSpPr>
        <xdr:cNvPr id="315" name="円/楕円 314"/>
        <xdr:cNvSpPr/>
      </xdr:nvSpPr>
      <xdr:spPr>
        <a:xfrm>
          <a:off x="10426700" y="62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47648</xdr:rowOff>
    </xdr:from>
    <xdr:ext cx="534377" cy="259045"/>
    <xdr:sp macro="" textlink="">
      <xdr:nvSpPr>
        <xdr:cNvPr id="316" name="補助費等該当値テキスト"/>
        <xdr:cNvSpPr txBox="1"/>
      </xdr:nvSpPr>
      <xdr:spPr>
        <a:xfrm>
          <a:off x="10528300" y="62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144888</xdr:rowOff>
    </xdr:from>
    <xdr:to>
      <xdr:col>14</xdr:col>
      <xdr:colOff>79375</xdr:colOff>
      <xdr:row>38</xdr:row>
      <xdr:rowOff>75038</xdr:rowOff>
    </xdr:to>
    <xdr:sp macro="" textlink="">
      <xdr:nvSpPr>
        <xdr:cNvPr id="317" name="円/楕円 316"/>
        <xdr:cNvSpPr/>
      </xdr:nvSpPr>
      <xdr:spPr>
        <a:xfrm>
          <a:off x="9588500" y="64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66165</xdr:rowOff>
    </xdr:from>
    <xdr:ext cx="534377" cy="259045"/>
    <xdr:sp macro="" textlink="">
      <xdr:nvSpPr>
        <xdr:cNvPr id="318" name="テキスト ボックス 317"/>
        <xdr:cNvSpPr txBox="1"/>
      </xdr:nvSpPr>
      <xdr:spPr>
        <a:xfrm>
          <a:off x="9372111" y="65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24644</xdr:rowOff>
    </xdr:from>
    <xdr:to>
      <xdr:col>12</xdr:col>
      <xdr:colOff>561975</xdr:colOff>
      <xdr:row>38</xdr:row>
      <xdr:rowOff>126244</xdr:rowOff>
    </xdr:to>
    <xdr:sp macro="" textlink="">
      <xdr:nvSpPr>
        <xdr:cNvPr id="319" name="円/楕円 318"/>
        <xdr:cNvSpPr/>
      </xdr:nvSpPr>
      <xdr:spPr>
        <a:xfrm>
          <a:off x="8699500" y="65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117371</xdr:rowOff>
    </xdr:from>
    <xdr:ext cx="534377" cy="259045"/>
    <xdr:sp macro="" textlink="">
      <xdr:nvSpPr>
        <xdr:cNvPr id="320" name="テキスト ボックス 319"/>
        <xdr:cNvSpPr txBox="1"/>
      </xdr:nvSpPr>
      <xdr:spPr>
        <a:xfrm>
          <a:off x="8483111" y="66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55676</xdr:rowOff>
    </xdr:from>
    <xdr:to>
      <xdr:col>11</xdr:col>
      <xdr:colOff>358775</xdr:colOff>
      <xdr:row>38</xdr:row>
      <xdr:rowOff>157276</xdr:rowOff>
    </xdr:to>
    <xdr:sp macro="" textlink="">
      <xdr:nvSpPr>
        <xdr:cNvPr id="321" name="円/楕円 320"/>
        <xdr:cNvSpPr/>
      </xdr:nvSpPr>
      <xdr:spPr>
        <a:xfrm>
          <a:off x="7810500" y="65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148403</xdr:rowOff>
    </xdr:from>
    <xdr:ext cx="534377" cy="259045"/>
    <xdr:sp macro="" textlink="">
      <xdr:nvSpPr>
        <xdr:cNvPr id="322" name="テキスト ボックス 321"/>
        <xdr:cNvSpPr txBox="1"/>
      </xdr:nvSpPr>
      <xdr:spPr>
        <a:xfrm>
          <a:off x="7594111" y="66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116808</xdr:rowOff>
    </xdr:from>
    <xdr:to>
      <xdr:col>10</xdr:col>
      <xdr:colOff>155575</xdr:colOff>
      <xdr:row>39</xdr:row>
      <xdr:rowOff>46958</xdr:rowOff>
    </xdr:to>
    <xdr:sp macro="" textlink="">
      <xdr:nvSpPr>
        <xdr:cNvPr id="323" name="円/楕円 322"/>
        <xdr:cNvSpPr/>
      </xdr:nvSpPr>
      <xdr:spPr>
        <a:xfrm>
          <a:off x="6921500" y="66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38085</xdr:rowOff>
    </xdr:from>
    <xdr:ext cx="534377" cy="259045"/>
    <xdr:sp macro="" textlink="">
      <xdr:nvSpPr>
        <xdr:cNvPr id="324" name="テキスト ボックス 323"/>
        <xdr:cNvSpPr txBox="1"/>
      </xdr:nvSpPr>
      <xdr:spPr>
        <a:xfrm>
          <a:off x="6705111" y="67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17390</xdr:rowOff>
    </xdr:from>
    <xdr:to>
      <xdr:col>15</xdr:col>
      <xdr:colOff>180975</xdr:colOff>
      <xdr:row>55</xdr:row>
      <xdr:rowOff>155628</xdr:rowOff>
    </xdr:to>
    <xdr:cxnSp macro="">
      <xdr:nvCxnSpPr>
        <xdr:cNvPr id="351" name="直線コネクタ 350"/>
        <xdr:cNvCxnSpPr/>
      </xdr:nvCxnSpPr>
      <xdr:spPr>
        <a:xfrm flipV="1">
          <a:off x="9639300" y="9447140"/>
          <a:ext cx="8382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155628</xdr:rowOff>
    </xdr:from>
    <xdr:to>
      <xdr:col>14</xdr:col>
      <xdr:colOff>28575</xdr:colOff>
      <xdr:row>56</xdr:row>
      <xdr:rowOff>6476</xdr:rowOff>
    </xdr:to>
    <xdr:cxnSp macro="">
      <xdr:nvCxnSpPr>
        <xdr:cNvPr id="354" name="直線コネクタ 353"/>
        <xdr:cNvCxnSpPr/>
      </xdr:nvCxnSpPr>
      <xdr:spPr>
        <a:xfrm flipV="1">
          <a:off x="8750300" y="9585378"/>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6476</xdr:rowOff>
    </xdr:from>
    <xdr:to>
      <xdr:col>12</xdr:col>
      <xdr:colOff>511175</xdr:colOff>
      <xdr:row>56</xdr:row>
      <xdr:rowOff>37978</xdr:rowOff>
    </xdr:to>
    <xdr:cxnSp macro="">
      <xdr:nvCxnSpPr>
        <xdr:cNvPr id="357" name="直線コネクタ 356"/>
        <xdr:cNvCxnSpPr/>
      </xdr:nvCxnSpPr>
      <xdr:spPr>
        <a:xfrm flipV="1">
          <a:off x="7861300" y="9607676"/>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22917</xdr:rowOff>
    </xdr:from>
    <xdr:to>
      <xdr:col>11</xdr:col>
      <xdr:colOff>307975</xdr:colOff>
      <xdr:row>56</xdr:row>
      <xdr:rowOff>37978</xdr:rowOff>
    </xdr:to>
    <xdr:cxnSp macro="">
      <xdr:nvCxnSpPr>
        <xdr:cNvPr id="360" name="直線コネクタ 359"/>
        <xdr:cNvCxnSpPr/>
      </xdr:nvCxnSpPr>
      <xdr:spPr>
        <a:xfrm>
          <a:off x="6972300" y="9452667"/>
          <a:ext cx="889000" cy="18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138040</xdr:rowOff>
    </xdr:from>
    <xdr:to>
      <xdr:col>15</xdr:col>
      <xdr:colOff>231775</xdr:colOff>
      <xdr:row>55</xdr:row>
      <xdr:rowOff>68190</xdr:rowOff>
    </xdr:to>
    <xdr:sp macro="" textlink="">
      <xdr:nvSpPr>
        <xdr:cNvPr id="370" name="円/楕円 369"/>
        <xdr:cNvSpPr/>
      </xdr:nvSpPr>
      <xdr:spPr>
        <a:xfrm>
          <a:off x="104267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160917</xdr:rowOff>
    </xdr:from>
    <xdr:ext cx="599010" cy="259045"/>
    <xdr:sp macro="" textlink="">
      <xdr:nvSpPr>
        <xdr:cNvPr id="371" name="普通建設事業費該当値テキスト"/>
        <xdr:cNvSpPr txBox="1"/>
      </xdr:nvSpPr>
      <xdr:spPr>
        <a:xfrm>
          <a:off x="10528300" y="92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139,252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104828</xdr:rowOff>
    </xdr:from>
    <xdr:to>
      <xdr:col>14</xdr:col>
      <xdr:colOff>79375</xdr:colOff>
      <xdr:row>56</xdr:row>
      <xdr:rowOff>34978</xdr:rowOff>
    </xdr:to>
    <xdr:sp macro="" textlink="">
      <xdr:nvSpPr>
        <xdr:cNvPr id="372" name="円/楕円 371"/>
        <xdr:cNvSpPr/>
      </xdr:nvSpPr>
      <xdr:spPr>
        <a:xfrm>
          <a:off x="9588500" y="95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51505</xdr:rowOff>
    </xdr:from>
    <xdr:ext cx="599010" cy="259045"/>
    <xdr:sp macro="" textlink="">
      <xdr:nvSpPr>
        <xdr:cNvPr id="373" name="テキスト ボックス 372"/>
        <xdr:cNvSpPr txBox="1"/>
      </xdr:nvSpPr>
      <xdr:spPr>
        <a:xfrm>
          <a:off x="9339794" y="93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109,016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127126</xdr:rowOff>
    </xdr:from>
    <xdr:to>
      <xdr:col>12</xdr:col>
      <xdr:colOff>561975</xdr:colOff>
      <xdr:row>56</xdr:row>
      <xdr:rowOff>57276</xdr:rowOff>
    </xdr:to>
    <xdr:sp macro="" textlink="">
      <xdr:nvSpPr>
        <xdr:cNvPr id="374" name="円/楕円 373"/>
        <xdr:cNvSpPr/>
      </xdr:nvSpPr>
      <xdr:spPr>
        <a:xfrm>
          <a:off x="8699500" y="95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73803</xdr:rowOff>
    </xdr:from>
    <xdr:ext cx="599010" cy="259045"/>
    <xdr:sp macro="" textlink="">
      <xdr:nvSpPr>
        <xdr:cNvPr id="375" name="テキスト ボックス 374"/>
        <xdr:cNvSpPr txBox="1"/>
      </xdr:nvSpPr>
      <xdr:spPr>
        <a:xfrm>
          <a:off x="8450794" y="9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158628</xdr:rowOff>
    </xdr:from>
    <xdr:to>
      <xdr:col>11</xdr:col>
      <xdr:colOff>358775</xdr:colOff>
      <xdr:row>56</xdr:row>
      <xdr:rowOff>88778</xdr:rowOff>
    </xdr:to>
    <xdr:sp macro="" textlink="">
      <xdr:nvSpPr>
        <xdr:cNvPr id="376" name="円/楕円 375"/>
        <xdr:cNvSpPr/>
      </xdr:nvSpPr>
      <xdr:spPr>
        <a:xfrm>
          <a:off x="7810500" y="95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105305</xdr:rowOff>
    </xdr:from>
    <xdr:ext cx="534377" cy="259045"/>
    <xdr:sp macro="" textlink="">
      <xdr:nvSpPr>
        <xdr:cNvPr id="377" name="テキスト ボックス 376"/>
        <xdr:cNvSpPr txBox="1"/>
      </xdr:nvSpPr>
      <xdr:spPr>
        <a:xfrm>
          <a:off x="7594111" y="93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143567</xdr:rowOff>
    </xdr:from>
    <xdr:to>
      <xdr:col>10</xdr:col>
      <xdr:colOff>155575</xdr:colOff>
      <xdr:row>55</xdr:row>
      <xdr:rowOff>73717</xdr:rowOff>
    </xdr:to>
    <xdr:sp macro="" textlink="">
      <xdr:nvSpPr>
        <xdr:cNvPr id="378" name="円/楕円 377"/>
        <xdr:cNvSpPr/>
      </xdr:nvSpPr>
      <xdr:spPr>
        <a:xfrm>
          <a:off x="6921500" y="94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90244</xdr:rowOff>
    </xdr:from>
    <xdr:ext cx="599010" cy="259045"/>
    <xdr:sp macro="" textlink="">
      <xdr:nvSpPr>
        <xdr:cNvPr id="379" name="テキスト ボックス 378"/>
        <xdr:cNvSpPr txBox="1"/>
      </xdr:nvSpPr>
      <xdr:spPr>
        <a:xfrm>
          <a:off x="6672794" y="917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35801</xdr:rowOff>
    </xdr:from>
    <xdr:to>
      <xdr:col>15</xdr:col>
      <xdr:colOff>180975</xdr:colOff>
      <xdr:row>77</xdr:row>
      <xdr:rowOff>28699</xdr:rowOff>
    </xdr:to>
    <xdr:cxnSp macro="">
      <xdr:nvCxnSpPr>
        <xdr:cNvPr id="408" name="直線コネクタ 407"/>
        <xdr:cNvCxnSpPr/>
      </xdr:nvCxnSpPr>
      <xdr:spPr>
        <a:xfrm flipV="1">
          <a:off x="9639300" y="13066001"/>
          <a:ext cx="8382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156451</xdr:rowOff>
    </xdr:from>
    <xdr:to>
      <xdr:col>15</xdr:col>
      <xdr:colOff>231775</xdr:colOff>
      <xdr:row>76</xdr:row>
      <xdr:rowOff>86601</xdr:rowOff>
    </xdr:to>
    <xdr:sp macro="" textlink="">
      <xdr:nvSpPr>
        <xdr:cNvPr id="418" name="円/楕円 417"/>
        <xdr:cNvSpPr/>
      </xdr:nvSpPr>
      <xdr:spPr>
        <a:xfrm>
          <a:off x="10426700" y="130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7878</xdr:rowOff>
    </xdr:from>
    <xdr:ext cx="534377" cy="259045"/>
    <xdr:sp macro="" textlink="">
      <xdr:nvSpPr>
        <xdr:cNvPr id="419" name="普通建設事業費 （ うち新規整備　）該当値テキスト"/>
        <xdr:cNvSpPr txBox="1"/>
      </xdr:nvSpPr>
      <xdr:spPr>
        <a:xfrm>
          <a:off x="10528300" y="128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149349</xdr:rowOff>
    </xdr:from>
    <xdr:to>
      <xdr:col>14</xdr:col>
      <xdr:colOff>79375</xdr:colOff>
      <xdr:row>77</xdr:row>
      <xdr:rowOff>79499</xdr:rowOff>
    </xdr:to>
    <xdr:sp macro="" textlink="">
      <xdr:nvSpPr>
        <xdr:cNvPr id="420" name="円/楕円 419"/>
        <xdr:cNvSpPr/>
      </xdr:nvSpPr>
      <xdr:spPr>
        <a:xfrm>
          <a:off x="9588500" y="131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96027</xdr:rowOff>
    </xdr:from>
    <xdr:ext cx="534377" cy="259045"/>
    <xdr:sp macro="" textlink="">
      <xdr:nvSpPr>
        <xdr:cNvPr id="421" name="テキスト ボックス 420"/>
        <xdr:cNvSpPr txBox="1"/>
      </xdr:nvSpPr>
      <xdr:spPr>
        <a:xfrm>
          <a:off x="9372111" y="12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135406</xdr:rowOff>
    </xdr:from>
    <xdr:to>
      <xdr:col>15</xdr:col>
      <xdr:colOff>180975</xdr:colOff>
      <xdr:row>94</xdr:row>
      <xdr:rowOff>71072</xdr:rowOff>
    </xdr:to>
    <xdr:cxnSp macro="">
      <xdr:nvCxnSpPr>
        <xdr:cNvPr id="452" name="直線コネクタ 451"/>
        <xdr:cNvCxnSpPr/>
      </xdr:nvCxnSpPr>
      <xdr:spPr>
        <a:xfrm flipV="1">
          <a:off x="9639300" y="16080256"/>
          <a:ext cx="838200" cy="1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84606</xdr:rowOff>
    </xdr:from>
    <xdr:to>
      <xdr:col>15</xdr:col>
      <xdr:colOff>231775</xdr:colOff>
      <xdr:row>94</xdr:row>
      <xdr:rowOff>14756</xdr:rowOff>
    </xdr:to>
    <xdr:sp macro="" textlink="">
      <xdr:nvSpPr>
        <xdr:cNvPr id="462" name="円/楕円 461"/>
        <xdr:cNvSpPr/>
      </xdr:nvSpPr>
      <xdr:spPr>
        <a:xfrm>
          <a:off x="10426700" y="160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107483</xdr:rowOff>
    </xdr:from>
    <xdr:ext cx="534377" cy="259045"/>
    <xdr:sp macro="" textlink="">
      <xdr:nvSpPr>
        <xdr:cNvPr id="463" name="普通建設事業費 （ うち更新整備　）該当値テキスト"/>
        <xdr:cNvSpPr txBox="1"/>
      </xdr:nvSpPr>
      <xdr:spPr>
        <a:xfrm>
          <a:off x="10528300" y="158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60,763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20272</xdr:rowOff>
    </xdr:from>
    <xdr:to>
      <xdr:col>14</xdr:col>
      <xdr:colOff>79375</xdr:colOff>
      <xdr:row>94</xdr:row>
      <xdr:rowOff>121872</xdr:rowOff>
    </xdr:to>
    <xdr:sp macro="" textlink="">
      <xdr:nvSpPr>
        <xdr:cNvPr id="464" name="円/楕円 463"/>
        <xdr:cNvSpPr/>
      </xdr:nvSpPr>
      <xdr:spPr>
        <a:xfrm>
          <a:off x="9588500" y="161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138399</xdr:rowOff>
    </xdr:from>
    <xdr:ext cx="534377" cy="259045"/>
    <xdr:sp macro="" textlink="">
      <xdr:nvSpPr>
        <xdr:cNvPr id="465" name="テキスト ボックス 464"/>
        <xdr:cNvSpPr txBox="1"/>
      </xdr:nvSpPr>
      <xdr:spPr>
        <a:xfrm>
          <a:off x="9372111" y="159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59690</xdr:rowOff>
    </xdr:from>
    <xdr:to>
      <xdr:col>23</xdr:col>
      <xdr:colOff>517525</xdr:colOff>
      <xdr:row>38</xdr:row>
      <xdr:rowOff>125481</xdr:rowOff>
    </xdr:to>
    <xdr:cxnSp macro="">
      <xdr:nvCxnSpPr>
        <xdr:cNvPr id="492" name="直線コネクタ 491"/>
        <xdr:cNvCxnSpPr/>
      </xdr:nvCxnSpPr>
      <xdr:spPr>
        <a:xfrm>
          <a:off x="15481300" y="6574790"/>
          <a:ext cx="838200" cy="6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163292</xdr:rowOff>
    </xdr:from>
    <xdr:to>
      <xdr:col>22</xdr:col>
      <xdr:colOff>365125</xdr:colOff>
      <xdr:row>38</xdr:row>
      <xdr:rowOff>59690</xdr:rowOff>
    </xdr:to>
    <xdr:cxnSp macro="">
      <xdr:nvCxnSpPr>
        <xdr:cNvPr id="495" name="直線コネクタ 494"/>
        <xdr:cNvCxnSpPr/>
      </xdr:nvCxnSpPr>
      <xdr:spPr>
        <a:xfrm>
          <a:off x="14592300" y="6506942"/>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22291</xdr:rowOff>
    </xdr:from>
    <xdr:to>
      <xdr:col>21</xdr:col>
      <xdr:colOff>161925</xdr:colOff>
      <xdr:row>37</xdr:row>
      <xdr:rowOff>163292</xdr:rowOff>
    </xdr:to>
    <xdr:cxnSp macro="">
      <xdr:nvCxnSpPr>
        <xdr:cNvPr id="498" name="直線コネクタ 497"/>
        <xdr:cNvCxnSpPr/>
      </xdr:nvCxnSpPr>
      <xdr:spPr>
        <a:xfrm>
          <a:off x="13703300" y="6023041"/>
          <a:ext cx="889000" cy="48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22291</xdr:rowOff>
    </xdr:from>
    <xdr:to>
      <xdr:col>19</xdr:col>
      <xdr:colOff>644525</xdr:colOff>
      <xdr:row>36</xdr:row>
      <xdr:rowOff>82870</xdr:rowOff>
    </xdr:to>
    <xdr:cxnSp macro="">
      <xdr:nvCxnSpPr>
        <xdr:cNvPr id="501" name="直線コネクタ 500"/>
        <xdr:cNvCxnSpPr/>
      </xdr:nvCxnSpPr>
      <xdr:spPr>
        <a:xfrm flipV="1">
          <a:off x="12814300" y="6023041"/>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153555</xdr:rowOff>
    </xdr:from>
    <xdr:ext cx="469744" cy="259045"/>
    <xdr:sp macro="" textlink="">
      <xdr:nvSpPr>
        <xdr:cNvPr id="503" name="テキスト ボックス 502"/>
        <xdr:cNvSpPr txBox="1"/>
      </xdr:nvSpPr>
      <xdr:spPr>
        <a:xfrm>
          <a:off x="13468427" y="63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21196</xdr:rowOff>
    </xdr:from>
    <xdr:ext cx="469744" cy="259045"/>
    <xdr:sp macro="" textlink="">
      <xdr:nvSpPr>
        <xdr:cNvPr id="505" name="テキスト ボックス 504"/>
        <xdr:cNvSpPr txBox="1"/>
      </xdr:nvSpPr>
      <xdr:spPr>
        <a:xfrm>
          <a:off x="12579427" y="63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74681</xdr:rowOff>
    </xdr:from>
    <xdr:to>
      <xdr:col>23</xdr:col>
      <xdr:colOff>568325</xdr:colOff>
      <xdr:row>39</xdr:row>
      <xdr:rowOff>4831</xdr:rowOff>
    </xdr:to>
    <xdr:sp macro="" textlink="">
      <xdr:nvSpPr>
        <xdr:cNvPr id="511" name="円/楕円 510"/>
        <xdr:cNvSpPr/>
      </xdr:nvSpPr>
      <xdr:spPr>
        <a:xfrm>
          <a:off x="16268700" y="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161058</xdr:rowOff>
    </xdr:from>
    <xdr:ext cx="378565" cy="259045"/>
    <xdr:sp macro="" textlink="">
      <xdr:nvSpPr>
        <xdr:cNvPr id="512" name="災害復旧事業費該当値テキスト"/>
        <xdr:cNvSpPr txBox="1"/>
      </xdr:nvSpPr>
      <xdr:spPr>
        <a:xfrm>
          <a:off x="16370300" y="650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xdr:rowOff>
    </xdr:from>
    <xdr:to>
      <xdr:col>22</xdr:col>
      <xdr:colOff>415925</xdr:colOff>
      <xdr:row>38</xdr:row>
      <xdr:rowOff>110490</xdr:rowOff>
    </xdr:to>
    <xdr:sp macro="" textlink="">
      <xdr:nvSpPr>
        <xdr:cNvPr id="513" name="円/楕円 512"/>
        <xdr:cNvSpPr/>
      </xdr:nvSpPr>
      <xdr:spPr>
        <a:xfrm>
          <a:off x="1543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101617</xdr:rowOff>
    </xdr:from>
    <xdr:ext cx="469744" cy="259045"/>
    <xdr:sp macro="" textlink="">
      <xdr:nvSpPr>
        <xdr:cNvPr id="514" name="テキスト ボックス 513"/>
        <xdr:cNvSpPr txBox="1"/>
      </xdr:nvSpPr>
      <xdr:spPr>
        <a:xfrm>
          <a:off x="15246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112492</xdr:rowOff>
    </xdr:from>
    <xdr:to>
      <xdr:col>21</xdr:col>
      <xdr:colOff>212725</xdr:colOff>
      <xdr:row>38</xdr:row>
      <xdr:rowOff>42642</xdr:rowOff>
    </xdr:to>
    <xdr:sp macro="" textlink="">
      <xdr:nvSpPr>
        <xdr:cNvPr id="515" name="円/楕円 514"/>
        <xdr:cNvSpPr/>
      </xdr:nvSpPr>
      <xdr:spPr>
        <a:xfrm>
          <a:off x="14541500" y="64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33769</xdr:rowOff>
    </xdr:from>
    <xdr:ext cx="469744" cy="259045"/>
    <xdr:sp macro="" textlink="">
      <xdr:nvSpPr>
        <xdr:cNvPr id="516" name="テキスト ボックス 515"/>
        <xdr:cNvSpPr txBox="1"/>
      </xdr:nvSpPr>
      <xdr:spPr>
        <a:xfrm>
          <a:off x="14357427" y="654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142941</xdr:rowOff>
    </xdr:from>
    <xdr:to>
      <xdr:col>20</xdr:col>
      <xdr:colOff>9525</xdr:colOff>
      <xdr:row>35</xdr:row>
      <xdr:rowOff>73091</xdr:rowOff>
    </xdr:to>
    <xdr:sp macro="" textlink="">
      <xdr:nvSpPr>
        <xdr:cNvPr id="517" name="円/楕円 516"/>
        <xdr:cNvSpPr/>
      </xdr:nvSpPr>
      <xdr:spPr>
        <a:xfrm>
          <a:off x="13652500" y="597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89618</xdr:rowOff>
    </xdr:from>
    <xdr:ext cx="534377" cy="259045"/>
    <xdr:sp macro="" textlink="">
      <xdr:nvSpPr>
        <xdr:cNvPr id="518" name="テキスト ボックス 517"/>
        <xdr:cNvSpPr txBox="1"/>
      </xdr:nvSpPr>
      <xdr:spPr>
        <a:xfrm>
          <a:off x="13436111" y="574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32070</xdr:rowOff>
    </xdr:from>
    <xdr:to>
      <xdr:col>18</xdr:col>
      <xdr:colOff>492125</xdr:colOff>
      <xdr:row>36</xdr:row>
      <xdr:rowOff>133670</xdr:rowOff>
    </xdr:to>
    <xdr:sp macro="" textlink="">
      <xdr:nvSpPr>
        <xdr:cNvPr id="519" name="円/楕円 518"/>
        <xdr:cNvSpPr/>
      </xdr:nvSpPr>
      <xdr:spPr>
        <a:xfrm>
          <a:off x="12763500" y="62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150197</xdr:rowOff>
    </xdr:from>
    <xdr:ext cx="469744" cy="259045"/>
    <xdr:sp macro="" textlink="">
      <xdr:nvSpPr>
        <xdr:cNvPr id="520" name="テキスト ボックス 519"/>
        <xdr:cNvSpPr txBox="1"/>
      </xdr:nvSpPr>
      <xdr:spPr>
        <a:xfrm>
          <a:off x="12579427" y="59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27229</xdr:rowOff>
    </xdr:from>
    <xdr:to>
      <xdr:col>23</xdr:col>
      <xdr:colOff>516889</xdr:colOff>
      <xdr:row>78</xdr:row>
      <xdr:rowOff>112275</xdr:rowOff>
    </xdr:to>
    <xdr:cxnSp macro="">
      <xdr:nvCxnSpPr>
        <xdr:cNvPr id="593" name="直線コネクタ 592"/>
        <xdr:cNvCxnSpPr/>
      </xdr:nvCxnSpPr>
      <xdr:spPr>
        <a:xfrm flipV="1">
          <a:off x="16317595" y="12543079"/>
          <a:ext cx="1269" cy="94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116102</xdr:rowOff>
    </xdr:from>
    <xdr:ext cx="534377" cy="259045"/>
    <xdr:sp macro="" textlink="">
      <xdr:nvSpPr>
        <xdr:cNvPr id="594" name="公債費最小値テキスト"/>
        <xdr:cNvSpPr txBox="1"/>
      </xdr:nvSpPr>
      <xdr:spPr>
        <a:xfrm>
          <a:off x="16370300" y="134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112275</xdr:rowOff>
    </xdr:from>
    <xdr:to>
      <xdr:col>23</xdr:col>
      <xdr:colOff>606425</xdr:colOff>
      <xdr:row>78</xdr:row>
      <xdr:rowOff>112275</xdr:rowOff>
    </xdr:to>
    <xdr:cxnSp macro="">
      <xdr:nvCxnSpPr>
        <xdr:cNvPr id="595" name="直線コネクタ 594"/>
        <xdr:cNvCxnSpPr/>
      </xdr:nvCxnSpPr>
      <xdr:spPr>
        <a:xfrm>
          <a:off x="16230600" y="134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145356</xdr:rowOff>
    </xdr:from>
    <xdr:ext cx="599010" cy="259045"/>
    <xdr:sp macro="" textlink="">
      <xdr:nvSpPr>
        <xdr:cNvPr id="596" name="公債費最大値テキスト"/>
        <xdr:cNvSpPr txBox="1"/>
      </xdr:nvSpPr>
      <xdr:spPr>
        <a:xfrm>
          <a:off x="16370300" y="1231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73</xdr:row>
      <xdr:rowOff>27229</xdr:rowOff>
    </xdr:from>
    <xdr:to>
      <xdr:col>23</xdr:col>
      <xdr:colOff>606425</xdr:colOff>
      <xdr:row>73</xdr:row>
      <xdr:rowOff>27229</xdr:rowOff>
    </xdr:to>
    <xdr:cxnSp macro="">
      <xdr:nvCxnSpPr>
        <xdr:cNvPr id="597" name="直線コネクタ 596"/>
        <xdr:cNvCxnSpPr/>
      </xdr:nvCxnSpPr>
      <xdr:spPr>
        <a:xfrm>
          <a:off x="16230600" y="1254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16873</xdr:rowOff>
    </xdr:from>
    <xdr:to>
      <xdr:col>23</xdr:col>
      <xdr:colOff>517525</xdr:colOff>
      <xdr:row>73</xdr:row>
      <xdr:rowOff>27229</xdr:rowOff>
    </xdr:to>
    <xdr:cxnSp macro="">
      <xdr:nvCxnSpPr>
        <xdr:cNvPr id="598" name="直線コネクタ 597"/>
        <xdr:cNvCxnSpPr/>
      </xdr:nvCxnSpPr>
      <xdr:spPr>
        <a:xfrm>
          <a:off x="15481300" y="12361273"/>
          <a:ext cx="838200" cy="1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154150</xdr:rowOff>
    </xdr:from>
    <xdr:ext cx="534377" cy="259045"/>
    <xdr:sp macro="" textlink="">
      <xdr:nvSpPr>
        <xdr:cNvPr id="599" name="公債費平均値テキスト"/>
        <xdr:cNvSpPr txBox="1"/>
      </xdr:nvSpPr>
      <xdr:spPr>
        <a:xfrm>
          <a:off x="16370300" y="13012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4273</xdr:rowOff>
    </xdr:from>
    <xdr:to>
      <xdr:col>23</xdr:col>
      <xdr:colOff>568325</xdr:colOff>
      <xdr:row>76</xdr:row>
      <xdr:rowOff>105873</xdr:rowOff>
    </xdr:to>
    <xdr:sp macro="" textlink="">
      <xdr:nvSpPr>
        <xdr:cNvPr id="600" name="フローチャート : 判断 599"/>
        <xdr:cNvSpPr/>
      </xdr:nvSpPr>
      <xdr:spPr>
        <a:xfrm>
          <a:off x="16268700" y="130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144759</xdr:rowOff>
    </xdr:from>
    <xdr:to>
      <xdr:col>22</xdr:col>
      <xdr:colOff>365125</xdr:colOff>
      <xdr:row>72</xdr:row>
      <xdr:rowOff>16873</xdr:rowOff>
    </xdr:to>
    <xdr:cxnSp macro="">
      <xdr:nvCxnSpPr>
        <xdr:cNvPr id="601" name="直線コネクタ 600"/>
        <xdr:cNvCxnSpPr/>
      </xdr:nvCxnSpPr>
      <xdr:spPr>
        <a:xfrm>
          <a:off x="14592300" y="12317709"/>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15473</xdr:rowOff>
    </xdr:from>
    <xdr:to>
      <xdr:col>22</xdr:col>
      <xdr:colOff>415925</xdr:colOff>
      <xdr:row>76</xdr:row>
      <xdr:rowOff>117073</xdr:rowOff>
    </xdr:to>
    <xdr:sp macro="" textlink="">
      <xdr:nvSpPr>
        <xdr:cNvPr id="602" name="フローチャート : 判断 601"/>
        <xdr:cNvSpPr/>
      </xdr:nvSpPr>
      <xdr:spPr>
        <a:xfrm>
          <a:off x="15430500" y="1304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108200</xdr:rowOff>
    </xdr:from>
    <xdr:ext cx="534377" cy="259045"/>
    <xdr:sp macro="" textlink="">
      <xdr:nvSpPr>
        <xdr:cNvPr id="603" name="テキスト ボックス 602"/>
        <xdr:cNvSpPr txBox="1"/>
      </xdr:nvSpPr>
      <xdr:spPr>
        <a:xfrm>
          <a:off x="15214111" y="131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144759</xdr:rowOff>
    </xdr:from>
    <xdr:to>
      <xdr:col>21</xdr:col>
      <xdr:colOff>161925</xdr:colOff>
      <xdr:row>72</xdr:row>
      <xdr:rowOff>6114</xdr:rowOff>
    </xdr:to>
    <xdr:cxnSp macro="">
      <xdr:nvCxnSpPr>
        <xdr:cNvPr id="604" name="直線コネクタ 603"/>
        <xdr:cNvCxnSpPr/>
      </xdr:nvCxnSpPr>
      <xdr:spPr>
        <a:xfrm flipV="1">
          <a:off x="13703300" y="12317709"/>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19810</xdr:rowOff>
    </xdr:from>
    <xdr:to>
      <xdr:col>21</xdr:col>
      <xdr:colOff>212725</xdr:colOff>
      <xdr:row>76</xdr:row>
      <xdr:rowOff>121410</xdr:rowOff>
    </xdr:to>
    <xdr:sp macro="" textlink="">
      <xdr:nvSpPr>
        <xdr:cNvPr id="605" name="フローチャート : 判断 604"/>
        <xdr:cNvSpPr/>
      </xdr:nvSpPr>
      <xdr:spPr>
        <a:xfrm>
          <a:off x="14541500" y="1305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112537</xdr:rowOff>
    </xdr:from>
    <xdr:ext cx="534377" cy="259045"/>
    <xdr:sp macro="" textlink="">
      <xdr:nvSpPr>
        <xdr:cNvPr id="606" name="テキスト ボックス 605"/>
        <xdr:cNvSpPr txBox="1"/>
      </xdr:nvSpPr>
      <xdr:spPr>
        <a:xfrm>
          <a:off x="14325111" y="1314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93553</xdr:rowOff>
    </xdr:from>
    <xdr:to>
      <xdr:col>19</xdr:col>
      <xdr:colOff>644525</xdr:colOff>
      <xdr:row>72</xdr:row>
      <xdr:rowOff>6114</xdr:rowOff>
    </xdr:to>
    <xdr:cxnSp macro="">
      <xdr:nvCxnSpPr>
        <xdr:cNvPr id="607" name="直線コネクタ 606"/>
        <xdr:cNvCxnSpPr/>
      </xdr:nvCxnSpPr>
      <xdr:spPr>
        <a:xfrm>
          <a:off x="12814300" y="12266503"/>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17128</xdr:rowOff>
    </xdr:from>
    <xdr:to>
      <xdr:col>20</xdr:col>
      <xdr:colOff>9525</xdr:colOff>
      <xdr:row>76</xdr:row>
      <xdr:rowOff>118728</xdr:rowOff>
    </xdr:to>
    <xdr:sp macro="" textlink="">
      <xdr:nvSpPr>
        <xdr:cNvPr id="608" name="フローチャート : 判断 607"/>
        <xdr:cNvSpPr/>
      </xdr:nvSpPr>
      <xdr:spPr>
        <a:xfrm>
          <a:off x="13652500" y="130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109855</xdr:rowOff>
    </xdr:from>
    <xdr:ext cx="534377" cy="259045"/>
    <xdr:sp macro="" textlink="">
      <xdr:nvSpPr>
        <xdr:cNvPr id="609" name="テキスト ボックス 608"/>
        <xdr:cNvSpPr txBox="1"/>
      </xdr:nvSpPr>
      <xdr:spPr>
        <a:xfrm>
          <a:off x="13436111" y="1314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170625</xdr:rowOff>
    </xdr:from>
    <xdr:to>
      <xdr:col>18</xdr:col>
      <xdr:colOff>492125</xdr:colOff>
      <xdr:row>76</xdr:row>
      <xdr:rowOff>100775</xdr:rowOff>
    </xdr:to>
    <xdr:sp macro="" textlink="">
      <xdr:nvSpPr>
        <xdr:cNvPr id="610" name="フローチャート : 判断 609"/>
        <xdr:cNvSpPr/>
      </xdr:nvSpPr>
      <xdr:spPr>
        <a:xfrm>
          <a:off x="12763500" y="130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91902</xdr:rowOff>
    </xdr:from>
    <xdr:ext cx="534377" cy="259045"/>
    <xdr:sp macro="" textlink="">
      <xdr:nvSpPr>
        <xdr:cNvPr id="611" name="テキスト ボックス 610"/>
        <xdr:cNvSpPr txBox="1"/>
      </xdr:nvSpPr>
      <xdr:spPr>
        <a:xfrm>
          <a:off x="12547111" y="131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147879</xdr:rowOff>
    </xdr:from>
    <xdr:to>
      <xdr:col>23</xdr:col>
      <xdr:colOff>568325</xdr:colOff>
      <xdr:row>73</xdr:row>
      <xdr:rowOff>78029</xdr:rowOff>
    </xdr:to>
    <xdr:sp macro="" textlink="">
      <xdr:nvSpPr>
        <xdr:cNvPr id="617" name="円/楕円 616"/>
        <xdr:cNvSpPr/>
      </xdr:nvSpPr>
      <xdr:spPr>
        <a:xfrm>
          <a:off x="16268700" y="124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100906</xdr:rowOff>
    </xdr:from>
    <xdr:ext cx="599010" cy="259045"/>
    <xdr:sp macro="" textlink="">
      <xdr:nvSpPr>
        <xdr:cNvPr id="618" name="公債費該当値テキスト"/>
        <xdr:cNvSpPr txBox="1"/>
      </xdr:nvSpPr>
      <xdr:spPr>
        <a:xfrm>
          <a:off x="16370300" y="1244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137,260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137523</xdr:rowOff>
    </xdr:from>
    <xdr:to>
      <xdr:col>22</xdr:col>
      <xdr:colOff>415925</xdr:colOff>
      <xdr:row>72</xdr:row>
      <xdr:rowOff>67673</xdr:rowOff>
    </xdr:to>
    <xdr:sp macro="" textlink="">
      <xdr:nvSpPr>
        <xdr:cNvPr id="619" name="円/楕円 618"/>
        <xdr:cNvSpPr/>
      </xdr:nvSpPr>
      <xdr:spPr>
        <a:xfrm>
          <a:off x="15430500" y="123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84200</xdr:rowOff>
    </xdr:from>
    <xdr:ext cx="599010" cy="259045"/>
    <xdr:sp macro="" textlink="">
      <xdr:nvSpPr>
        <xdr:cNvPr id="620" name="テキスト ボックス 619"/>
        <xdr:cNvSpPr txBox="1"/>
      </xdr:nvSpPr>
      <xdr:spPr>
        <a:xfrm>
          <a:off x="15181794" y="1208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93959</xdr:rowOff>
    </xdr:from>
    <xdr:to>
      <xdr:col>21</xdr:col>
      <xdr:colOff>212725</xdr:colOff>
      <xdr:row>72</xdr:row>
      <xdr:rowOff>24109</xdr:rowOff>
    </xdr:to>
    <xdr:sp macro="" textlink="">
      <xdr:nvSpPr>
        <xdr:cNvPr id="621" name="円/楕円 620"/>
        <xdr:cNvSpPr/>
      </xdr:nvSpPr>
      <xdr:spPr>
        <a:xfrm>
          <a:off x="14541500" y="122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40636</xdr:rowOff>
    </xdr:from>
    <xdr:ext cx="599010" cy="259045"/>
    <xdr:sp macro="" textlink="">
      <xdr:nvSpPr>
        <xdr:cNvPr id="622" name="テキスト ボックス 621"/>
        <xdr:cNvSpPr txBox="1"/>
      </xdr:nvSpPr>
      <xdr:spPr>
        <a:xfrm>
          <a:off x="14292794" y="1204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126764</xdr:rowOff>
    </xdr:from>
    <xdr:to>
      <xdr:col>20</xdr:col>
      <xdr:colOff>9525</xdr:colOff>
      <xdr:row>72</xdr:row>
      <xdr:rowOff>56914</xdr:rowOff>
    </xdr:to>
    <xdr:sp macro="" textlink="">
      <xdr:nvSpPr>
        <xdr:cNvPr id="623" name="円/楕円 622"/>
        <xdr:cNvSpPr/>
      </xdr:nvSpPr>
      <xdr:spPr>
        <a:xfrm>
          <a:off x="13652500" y="122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73441</xdr:rowOff>
    </xdr:from>
    <xdr:ext cx="599010" cy="259045"/>
    <xdr:sp macro="" textlink="">
      <xdr:nvSpPr>
        <xdr:cNvPr id="624" name="テキスト ボックス 623"/>
        <xdr:cNvSpPr txBox="1"/>
      </xdr:nvSpPr>
      <xdr:spPr>
        <a:xfrm>
          <a:off x="13403794" y="1207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162,531</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42753</xdr:rowOff>
    </xdr:from>
    <xdr:to>
      <xdr:col>18</xdr:col>
      <xdr:colOff>492125</xdr:colOff>
      <xdr:row>71</xdr:row>
      <xdr:rowOff>144353</xdr:rowOff>
    </xdr:to>
    <xdr:sp macro="" textlink="">
      <xdr:nvSpPr>
        <xdr:cNvPr id="625" name="円/楕円 624"/>
        <xdr:cNvSpPr/>
      </xdr:nvSpPr>
      <xdr:spPr>
        <a:xfrm>
          <a:off x="12763500" y="122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160880</xdr:rowOff>
    </xdr:from>
    <xdr:ext cx="599010" cy="259045"/>
    <xdr:sp macro="" textlink="">
      <xdr:nvSpPr>
        <xdr:cNvPr id="626" name="テキスト ボックス 625"/>
        <xdr:cNvSpPr txBox="1"/>
      </xdr:nvSpPr>
      <xdr:spPr>
        <a:xfrm>
          <a:off x="12514794" y="1199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0" name="テキスト ボックス 63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2" name="テキスト ボックス 64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4" name="テキスト ボックス 64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6" name="テキスト ボックス 64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2" name="直線コネクタ 651"/>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3"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4" name="直線コネクタ 653"/>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5"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6" name="直線コネクタ 655"/>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146101</xdr:rowOff>
    </xdr:from>
    <xdr:to>
      <xdr:col>23</xdr:col>
      <xdr:colOff>517525</xdr:colOff>
      <xdr:row>98</xdr:row>
      <xdr:rowOff>71005</xdr:rowOff>
    </xdr:to>
    <xdr:cxnSp macro="">
      <xdr:nvCxnSpPr>
        <xdr:cNvPr id="657" name="直線コネクタ 656"/>
        <xdr:cNvCxnSpPr/>
      </xdr:nvCxnSpPr>
      <xdr:spPr>
        <a:xfrm>
          <a:off x="15481300" y="16776751"/>
          <a:ext cx="838200" cy="9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58"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59" name="フローチャート : 判断 658"/>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146101</xdr:rowOff>
    </xdr:from>
    <xdr:to>
      <xdr:col>22</xdr:col>
      <xdr:colOff>365125</xdr:colOff>
      <xdr:row>98</xdr:row>
      <xdr:rowOff>42937</xdr:rowOff>
    </xdr:to>
    <xdr:cxnSp macro="">
      <xdr:nvCxnSpPr>
        <xdr:cNvPr id="660" name="直線コネクタ 659"/>
        <xdr:cNvCxnSpPr/>
      </xdr:nvCxnSpPr>
      <xdr:spPr>
        <a:xfrm flipV="1">
          <a:off x="14592300" y="16776751"/>
          <a:ext cx="889000" cy="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1" name="フローチャート : 判断 660"/>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2" name="テキスト ボックス 661"/>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42937</xdr:rowOff>
    </xdr:from>
    <xdr:to>
      <xdr:col>21</xdr:col>
      <xdr:colOff>161925</xdr:colOff>
      <xdr:row>98</xdr:row>
      <xdr:rowOff>149318</xdr:rowOff>
    </xdr:to>
    <xdr:cxnSp macro="">
      <xdr:nvCxnSpPr>
        <xdr:cNvPr id="663" name="直線コネクタ 662"/>
        <xdr:cNvCxnSpPr/>
      </xdr:nvCxnSpPr>
      <xdr:spPr>
        <a:xfrm flipV="1">
          <a:off x="13703300" y="16845037"/>
          <a:ext cx="889000" cy="10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4" name="フローチャート : 判断 663"/>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5" name="テキスト ボックス 664"/>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164291</xdr:rowOff>
    </xdr:from>
    <xdr:to>
      <xdr:col>19</xdr:col>
      <xdr:colOff>644525</xdr:colOff>
      <xdr:row>98</xdr:row>
      <xdr:rowOff>149318</xdr:rowOff>
    </xdr:to>
    <xdr:cxnSp macro="">
      <xdr:nvCxnSpPr>
        <xdr:cNvPr id="666" name="直線コネクタ 665"/>
        <xdr:cNvCxnSpPr/>
      </xdr:nvCxnSpPr>
      <xdr:spPr>
        <a:xfrm>
          <a:off x="12814300" y="16794941"/>
          <a:ext cx="889000" cy="1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7" name="フローチャート : 判断 666"/>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68" name="テキスト ボックス 667"/>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69" name="フローチャート : 判断 668"/>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0" name="テキスト ボックス 669"/>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20205</xdr:rowOff>
    </xdr:from>
    <xdr:to>
      <xdr:col>23</xdr:col>
      <xdr:colOff>568325</xdr:colOff>
      <xdr:row>98</xdr:row>
      <xdr:rowOff>121805</xdr:rowOff>
    </xdr:to>
    <xdr:sp macro="" textlink="">
      <xdr:nvSpPr>
        <xdr:cNvPr id="676" name="円/楕円 675"/>
        <xdr:cNvSpPr/>
      </xdr:nvSpPr>
      <xdr:spPr>
        <a:xfrm>
          <a:off x="162687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170082</xdr:rowOff>
    </xdr:from>
    <xdr:ext cx="534377" cy="259045"/>
    <xdr:sp macro="" textlink="">
      <xdr:nvSpPr>
        <xdr:cNvPr id="677" name="積立金該当値テキスト"/>
        <xdr:cNvSpPr txBox="1"/>
      </xdr:nvSpPr>
      <xdr:spPr>
        <a:xfrm>
          <a:off x="16370300" y="168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95301</xdr:rowOff>
    </xdr:from>
    <xdr:to>
      <xdr:col>22</xdr:col>
      <xdr:colOff>415925</xdr:colOff>
      <xdr:row>98</xdr:row>
      <xdr:rowOff>25451</xdr:rowOff>
    </xdr:to>
    <xdr:sp macro="" textlink="">
      <xdr:nvSpPr>
        <xdr:cNvPr id="678" name="円/楕円 677"/>
        <xdr:cNvSpPr/>
      </xdr:nvSpPr>
      <xdr:spPr>
        <a:xfrm>
          <a:off x="15430500" y="167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41978</xdr:rowOff>
    </xdr:from>
    <xdr:ext cx="534377" cy="259045"/>
    <xdr:sp macro="" textlink="">
      <xdr:nvSpPr>
        <xdr:cNvPr id="679" name="テキスト ボックス 678"/>
        <xdr:cNvSpPr txBox="1"/>
      </xdr:nvSpPr>
      <xdr:spPr>
        <a:xfrm>
          <a:off x="15214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163587</xdr:rowOff>
    </xdr:from>
    <xdr:to>
      <xdr:col>21</xdr:col>
      <xdr:colOff>212725</xdr:colOff>
      <xdr:row>98</xdr:row>
      <xdr:rowOff>93737</xdr:rowOff>
    </xdr:to>
    <xdr:sp macro="" textlink="">
      <xdr:nvSpPr>
        <xdr:cNvPr id="680" name="円/楕円 679"/>
        <xdr:cNvSpPr/>
      </xdr:nvSpPr>
      <xdr:spPr>
        <a:xfrm>
          <a:off x="14541500" y="167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84864</xdr:rowOff>
    </xdr:from>
    <xdr:ext cx="534377" cy="259045"/>
    <xdr:sp macro="" textlink="">
      <xdr:nvSpPr>
        <xdr:cNvPr id="681" name="テキスト ボックス 680"/>
        <xdr:cNvSpPr txBox="1"/>
      </xdr:nvSpPr>
      <xdr:spPr>
        <a:xfrm>
          <a:off x="14325111" y="1688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98518</xdr:rowOff>
    </xdr:from>
    <xdr:to>
      <xdr:col>20</xdr:col>
      <xdr:colOff>9525</xdr:colOff>
      <xdr:row>99</xdr:row>
      <xdr:rowOff>28668</xdr:rowOff>
    </xdr:to>
    <xdr:sp macro="" textlink="">
      <xdr:nvSpPr>
        <xdr:cNvPr id="682" name="円/楕円 681"/>
        <xdr:cNvSpPr/>
      </xdr:nvSpPr>
      <xdr:spPr>
        <a:xfrm>
          <a:off x="13652500" y="169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19795</xdr:rowOff>
    </xdr:from>
    <xdr:ext cx="469744" cy="259045"/>
    <xdr:sp macro="" textlink="">
      <xdr:nvSpPr>
        <xdr:cNvPr id="683" name="テキスト ボックス 682"/>
        <xdr:cNvSpPr txBox="1"/>
      </xdr:nvSpPr>
      <xdr:spPr>
        <a:xfrm>
          <a:off x="13468427" y="1699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113491</xdr:rowOff>
    </xdr:from>
    <xdr:to>
      <xdr:col>18</xdr:col>
      <xdr:colOff>492125</xdr:colOff>
      <xdr:row>98</xdr:row>
      <xdr:rowOff>43641</xdr:rowOff>
    </xdr:to>
    <xdr:sp macro="" textlink="">
      <xdr:nvSpPr>
        <xdr:cNvPr id="684" name="円/楕円 683"/>
        <xdr:cNvSpPr/>
      </xdr:nvSpPr>
      <xdr:spPr>
        <a:xfrm>
          <a:off x="12763500" y="16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34768</xdr:rowOff>
    </xdr:from>
    <xdr:ext cx="534377" cy="259045"/>
    <xdr:sp macro="" textlink="">
      <xdr:nvSpPr>
        <xdr:cNvPr id="685" name="テキスト ボックス 684"/>
        <xdr:cNvSpPr txBox="1"/>
      </xdr:nvSpPr>
      <xdr:spPr>
        <a:xfrm>
          <a:off x="12547111" y="168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7" name="直線コネクタ 706"/>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0"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1" name="直線コネクタ 710"/>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3"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4" name="フローチャート : 判断 713"/>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6" name="フローチャート : 判断 715"/>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7" name="テキスト ボックス 716"/>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9" name="フローチャート : 判断 718"/>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0" name="テキスト ボックス 719"/>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2" name="フローチャート : 判断 721"/>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3" name="テキスト ボックス 722"/>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4" name="フローチャート : 判断 723"/>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5" name="テキスト ボックス 724"/>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2" name="直線コネクタ 761"/>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5"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6" name="直線コネクタ 765"/>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63942</xdr:rowOff>
    </xdr:from>
    <xdr:to>
      <xdr:col>32</xdr:col>
      <xdr:colOff>187325</xdr:colOff>
      <xdr:row>58</xdr:row>
      <xdr:rowOff>68605</xdr:rowOff>
    </xdr:to>
    <xdr:cxnSp macro="">
      <xdr:nvCxnSpPr>
        <xdr:cNvPr id="767" name="直線コネクタ 766"/>
        <xdr:cNvCxnSpPr/>
      </xdr:nvCxnSpPr>
      <xdr:spPr>
        <a:xfrm>
          <a:off x="21323300" y="10008042"/>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68"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69" name="フローチャート : 判断 768"/>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63942</xdr:rowOff>
    </xdr:from>
    <xdr:to>
      <xdr:col>31</xdr:col>
      <xdr:colOff>34925</xdr:colOff>
      <xdr:row>58</xdr:row>
      <xdr:rowOff>64628</xdr:rowOff>
    </xdr:to>
    <xdr:cxnSp macro="">
      <xdr:nvCxnSpPr>
        <xdr:cNvPr id="770" name="直線コネクタ 769"/>
        <xdr:cNvCxnSpPr/>
      </xdr:nvCxnSpPr>
      <xdr:spPr>
        <a:xfrm flipV="1">
          <a:off x="20434300" y="100080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1" name="フローチャート : 判断 770"/>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2" name="テキスト ボックス 771"/>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64308</xdr:rowOff>
    </xdr:from>
    <xdr:to>
      <xdr:col>29</xdr:col>
      <xdr:colOff>517525</xdr:colOff>
      <xdr:row>58</xdr:row>
      <xdr:rowOff>64628</xdr:rowOff>
    </xdr:to>
    <xdr:cxnSp macro="">
      <xdr:nvCxnSpPr>
        <xdr:cNvPr id="773" name="直線コネクタ 772"/>
        <xdr:cNvCxnSpPr/>
      </xdr:nvCxnSpPr>
      <xdr:spPr>
        <a:xfrm>
          <a:off x="19545300" y="1000840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4" name="フローチャート : 判断 773"/>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5" name="テキスト ボックス 774"/>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64308</xdr:rowOff>
    </xdr:from>
    <xdr:to>
      <xdr:col>28</xdr:col>
      <xdr:colOff>314325</xdr:colOff>
      <xdr:row>58</xdr:row>
      <xdr:rowOff>65679</xdr:rowOff>
    </xdr:to>
    <xdr:cxnSp macro="">
      <xdr:nvCxnSpPr>
        <xdr:cNvPr id="776" name="直線コネクタ 775"/>
        <xdr:cNvCxnSpPr/>
      </xdr:nvCxnSpPr>
      <xdr:spPr>
        <a:xfrm flipV="1">
          <a:off x="18656300" y="100084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7" name="フローチャート : 判断 776"/>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78" name="テキスト ボックス 777"/>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79" name="フローチャート : 判断 778"/>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0" name="テキスト ボックス 779"/>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17805</xdr:rowOff>
    </xdr:from>
    <xdr:to>
      <xdr:col>32</xdr:col>
      <xdr:colOff>238125</xdr:colOff>
      <xdr:row>58</xdr:row>
      <xdr:rowOff>119405</xdr:rowOff>
    </xdr:to>
    <xdr:sp macro="" textlink="">
      <xdr:nvSpPr>
        <xdr:cNvPr id="786" name="円/楕円 785"/>
        <xdr:cNvSpPr/>
      </xdr:nvSpPr>
      <xdr:spPr>
        <a:xfrm>
          <a:off x="22110700" y="99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104182</xdr:rowOff>
    </xdr:from>
    <xdr:ext cx="469744" cy="259045"/>
    <xdr:sp macro="" textlink="">
      <xdr:nvSpPr>
        <xdr:cNvPr id="787" name="貸付金該当値テキスト"/>
        <xdr:cNvSpPr txBox="1"/>
      </xdr:nvSpPr>
      <xdr:spPr>
        <a:xfrm>
          <a:off x="22212300" y="987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13142</xdr:rowOff>
    </xdr:from>
    <xdr:to>
      <xdr:col>31</xdr:col>
      <xdr:colOff>85725</xdr:colOff>
      <xdr:row>58</xdr:row>
      <xdr:rowOff>114742</xdr:rowOff>
    </xdr:to>
    <xdr:sp macro="" textlink="">
      <xdr:nvSpPr>
        <xdr:cNvPr id="788" name="円/楕円 787"/>
        <xdr:cNvSpPr/>
      </xdr:nvSpPr>
      <xdr:spPr>
        <a:xfrm>
          <a:off x="21272500" y="99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105869</xdr:rowOff>
    </xdr:from>
    <xdr:ext cx="469744" cy="259045"/>
    <xdr:sp macro="" textlink="">
      <xdr:nvSpPr>
        <xdr:cNvPr id="789" name="テキスト ボックス 788"/>
        <xdr:cNvSpPr txBox="1"/>
      </xdr:nvSpPr>
      <xdr:spPr>
        <a:xfrm>
          <a:off x="21088427" y="1004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13828</xdr:rowOff>
    </xdr:from>
    <xdr:to>
      <xdr:col>29</xdr:col>
      <xdr:colOff>568325</xdr:colOff>
      <xdr:row>58</xdr:row>
      <xdr:rowOff>115428</xdr:rowOff>
    </xdr:to>
    <xdr:sp macro="" textlink="">
      <xdr:nvSpPr>
        <xdr:cNvPr id="790" name="円/楕円 789"/>
        <xdr:cNvSpPr/>
      </xdr:nvSpPr>
      <xdr:spPr>
        <a:xfrm>
          <a:off x="203835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106555</xdr:rowOff>
    </xdr:from>
    <xdr:ext cx="469744" cy="259045"/>
    <xdr:sp macro="" textlink="">
      <xdr:nvSpPr>
        <xdr:cNvPr id="791" name="テキスト ボックス 790"/>
        <xdr:cNvSpPr txBox="1"/>
      </xdr:nvSpPr>
      <xdr:spPr>
        <a:xfrm>
          <a:off x="20199427" y="1005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13508</xdr:rowOff>
    </xdr:from>
    <xdr:to>
      <xdr:col>28</xdr:col>
      <xdr:colOff>365125</xdr:colOff>
      <xdr:row>58</xdr:row>
      <xdr:rowOff>115108</xdr:rowOff>
    </xdr:to>
    <xdr:sp macro="" textlink="">
      <xdr:nvSpPr>
        <xdr:cNvPr id="792" name="円/楕円 791"/>
        <xdr:cNvSpPr/>
      </xdr:nvSpPr>
      <xdr:spPr>
        <a:xfrm>
          <a:off x="19494500" y="995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106235</xdr:rowOff>
    </xdr:from>
    <xdr:ext cx="469744" cy="259045"/>
    <xdr:sp macro="" textlink="">
      <xdr:nvSpPr>
        <xdr:cNvPr id="793" name="テキスト ボックス 792"/>
        <xdr:cNvSpPr txBox="1"/>
      </xdr:nvSpPr>
      <xdr:spPr>
        <a:xfrm>
          <a:off x="19310427" y="100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14879</xdr:rowOff>
    </xdr:from>
    <xdr:to>
      <xdr:col>27</xdr:col>
      <xdr:colOff>161925</xdr:colOff>
      <xdr:row>58</xdr:row>
      <xdr:rowOff>116479</xdr:rowOff>
    </xdr:to>
    <xdr:sp macro="" textlink="">
      <xdr:nvSpPr>
        <xdr:cNvPr id="794" name="円/楕円 793"/>
        <xdr:cNvSpPr/>
      </xdr:nvSpPr>
      <xdr:spPr>
        <a:xfrm>
          <a:off x="18605500" y="99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107606</xdr:rowOff>
    </xdr:from>
    <xdr:ext cx="469744" cy="259045"/>
    <xdr:sp macro="" textlink="">
      <xdr:nvSpPr>
        <xdr:cNvPr id="795" name="テキスト ボックス 794"/>
        <xdr:cNvSpPr txBox="1"/>
      </xdr:nvSpPr>
      <xdr:spPr>
        <a:xfrm>
          <a:off x="18421427" y="1005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0" name="直線コネクタ 819"/>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1"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2" name="直線コネクタ 821"/>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3"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4" name="直線コネクタ 823"/>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22289</xdr:rowOff>
    </xdr:from>
    <xdr:to>
      <xdr:col>32</xdr:col>
      <xdr:colOff>187325</xdr:colOff>
      <xdr:row>73</xdr:row>
      <xdr:rowOff>75146</xdr:rowOff>
    </xdr:to>
    <xdr:cxnSp macro="">
      <xdr:nvCxnSpPr>
        <xdr:cNvPr id="825" name="直線コネクタ 824"/>
        <xdr:cNvCxnSpPr/>
      </xdr:nvCxnSpPr>
      <xdr:spPr>
        <a:xfrm flipV="1">
          <a:off x="21323300" y="12538139"/>
          <a:ext cx="8382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6"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7" name="フローチャート : 判断 826"/>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75146</xdr:rowOff>
    </xdr:from>
    <xdr:to>
      <xdr:col>31</xdr:col>
      <xdr:colOff>34925</xdr:colOff>
      <xdr:row>73</xdr:row>
      <xdr:rowOff>144107</xdr:rowOff>
    </xdr:to>
    <xdr:cxnSp macro="">
      <xdr:nvCxnSpPr>
        <xdr:cNvPr id="828" name="直線コネクタ 827"/>
        <xdr:cNvCxnSpPr/>
      </xdr:nvCxnSpPr>
      <xdr:spPr>
        <a:xfrm flipV="1">
          <a:off x="20434300" y="12590996"/>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29" name="フローチャート : 判断 828"/>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0" name="テキスト ボックス 829"/>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144107</xdr:rowOff>
    </xdr:from>
    <xdr:to>
      <xdr:col>29</xdr:col>
      <xdr:colOff>517525</xdr:colOff>
      <xdr:row>74</xdr:row>
      <xdr:rowOff>3048</xdr:rowOff>
    </xdr:to>
    <xdr:cxnSp macro="">
      <xdr:nvCxnSpPr>
        <xdr:cNvPr id="831" name="直線コネクタ 830"/>
        <xdr:cNvCxnSpPr/>
      </xdr:nvCxnSpPr>
      <xdr:spPr>
        <a:xfrm flipV="1">
          <a:off x="19545300" y="12659957"/>
          <a:ext cx="8890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2" name="フローチャート : 判断 831"/>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3" name="テキスト ボックス 832"/>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154546</xdr:rowOff>
    </xdr:from>
    <xdr:to>
      <xdr:col>28</xdr:col>
      <xdr:colOff>314325</xdr:colOff>
      <xdr:row>74</xdr:row>
      <xdr:rowOff>3048</xdr:rowOff>
    </xdr:to>
    <xdr:cxnSp macro="">
      <xdr:nvCxnSpPr>
        <xdr:cNvPr id="834" name="直線コネクタ 833"/>
        <xdr:cNvCxnSpPr/>
      </xdr:nvCxnSpPr>
      <xdr:spPr>
        <a:xfrm>
          <a:off x="18656300" y="12670396"/>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5" name="フローチャート : 判断 834"/>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6" name="テキスト ボックス 835"/>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7" name="フローチャート : 判断 836"/>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38" name="テキスト ボックス 837"/>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142939</xdr:rowOff>
    </xdr:from>
    <xdr:to>
      <xdr:col>32</xdr:col>
      <xdr:colOff>238125</xdr:colOff>
      <xdr:row>73</xdr:row>
      <xdr:rowOff>73089</xdr:rowOff>
    </xdr:to>
    <xdr:sp macro="" textlink="">
      <xdr:nvSpPr>
        <xdr:cNvPr id="844" name="円/楕円 843"/>
        <xdr:cNvSpPr/>
      </xdr:nvSpPr>
      <xdr:spPr>
        <a:xfrm>
          <a:off x="22110700" y="124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165816</xdr:rowOff>
    </xdr:from>
    <xdr:ext cx="599010" cy="259045"/>
    <xdr:sp macro="" textlink="">
      <xdr:nvSpPr>
        <xdr:cNvPr id="845" name="繰出金該当値テキスト"/>
        <xdr:cNvSpPr txBox="1"/>
      </xdr:nvSpPr>
      <xdr:spPr>
        <a:xfrm>
          <a:off x="22212300" y="1233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112,745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24346</xdr:rowOff>
    </xdr:from>
    <xdr:to>
      <xdr:col>31</xdr:col>
      <xdr:colOff>85725</xdr:colOff>
      <xdr:row>73</xdr:row>
      <xdr:rowOff>125946</xdr:rowOff>
    </xdr:to>
    <xdr:sp macro="" textlink="">
      <xdr:nvSpPr>
        <xdr:cNvPr id="846" name="円/楕円 845"/>
        <xdr:cNvSpPr/>
      </xdr:nvSpPr>
      <xdr:spPr>
        <a:xfrm>
          <a:off x="21272500" y="125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142473</xdr:rowOff>
    </xdr:from>
    <xdr:ext cx="599010" cy="259045"/>
    <xdr:sp macro="" textlink="">
      <xdr:nvSpPr>
        <xdr:cNvPr id="847" name="テキスト ボックス 846"/>
        <xdr:cNvSpPr txBox="1"/>
      </xdr:nvSpPr>
      <xdr:spPr>
        <a:xfrm>
          <a:off x="21023794" y="1231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108,583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93307</xdr:rowOff>
    </xdr:from>
    <xdr:to>
      <xdr:col>29</xdr:col>
      <xdr:colOff>568325</xdr:colOff>
      <xdr:row>74</xdr:row>
      <xdr:rowOff>23457</xdr:rowOff>
    </xdr:to>
    <xdr:sp macro="" textlink="">
      <xdr:nvSpPr>
        <xdr:cNvPr id="848" name="円/楕円 847"/>
        <xdr:cNvSpPr/>
      </xdr:nvSpPr>
      <xdr:spPr>
        <a:xfrm>
          <a:off x="20383500" y="126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39984</xdr:rowOff>
    </xdr:from>
    <xdr:ext cx="599010" cy="259045"/>
    <xdr:sp macro="" textlink="">
      <xdr:nvSpPr>
        <xdr:cNvPr id="849" name="テキスト ボックス 848"/>
        <xdr:cNvSpPr txBox="1"/>
      </xdr:nvSpPr>
      <xdr:spPr>
        <a:xfrm>
          <a:off x="20134794" y="123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123698</xdr:rowOff>
    </xdr:from>
    <xdr:to>
      <xdr:col>28</xdr:col>
      <xdr:colOff>365125</xdr:colOff>
      <xdr:row>74</xdr:row>
      <xdr:rowOff>53848</xdr:rowOff>
    </xdr:to>
    <xdr:sp macro="" textlink="">
      <xdr:nvSpPr>
        <xdr:cNvPr id="850" name="円/楕円 849"/>
        <xdr:cNvSpPr/>
      </xdr:nvSpPr>
      <xdr:spPr>
        <a:xfrm>
          <a:off x="19494500" y="126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70375</xdr:rowOff>
    </xdr:from>
    <xdr:ext cx="599010" cy="259045"/>
    <xdr:sp macro="" textlink="">
      <xdr:nvSpPr>
        <xdr:cNvPr id="851" name="テキスト ボックス 850"/>
        <xdr:cNvSpPr txBox="1"/>
      </xdr:nvSpPr>
      <xdr:spPr>
        <a:xfrm>
          <a:off x="19245794" y="1241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103746</xdr:rowOff>
    </xdr:from>
    <xdr:to>
      <xdr:col>27</xdr:col>
      <xdr:colOff>161925</xdr:colOff>
      <xdr:row>74</xdr:row>
      <xdr:rowOff>33896</xdr:rowOff>
    </xdr:to>
    <xdr:sp macro="" textlink="">
      <xdr:nvSpPr>
        <xdr:cNvPr id="852" name="円/楕円 851"/>
        <xdr:cNvSpPr/>
      </xdr:nvSpPr>
      <xdr:spPr>
        <a:xfrm>
          <a:off x="18605500" y="126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50423</xdr:rowOff>
    </xdr:from>
    <xdr:ext cx="599010" cy="259045"/>
    <xdr:sp macro="" textlink="">
      <xdr:nvSpPr>
        <xdr:cNvPr id="853" name="テキスト ボックス 852"/>
        <xdr:cNvSpPr txBox="1"/>
      </xdr:nvSpPr>
      <xdr:spPr>
        <a:xfrm>
          <a:off x="18356794" y="123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中山間地域に位置し、市域が広大である本市においては、類似団体と比較して人口一人当たりの歳出決算総額が多くなっている。</a:t>
          </a:r>
        </a:p>
        <a:p>
          <a:r>
            <a:rPr kumimoji="1" lang="ja-JP" altLang="en-US" sz="1300">
              <a:latin typeface="ＭＳ Ｐゴシック"/>
            </a:rPr>
            <a:t>　まず義務的経費のうち人件費については、市域が広大であることを主因に、類似団体平均を上回っている。公債費については、地方債の新規発行抑制や繰上償還の実施に伴い、年々減少してきているものの、類似団体平均を大きく上回っている。</a:t>
          </a:r>
        </a:p>
        <a:p>
          <a:r>
            <a:rPr kumimoji="1" lang="ja-JP" altLang="en-US" sz="1300">
              <a:latin typeface="ＭＳ Ｐゴシック"/>
            </a:rPr>
            <a:t>　次に、消費的経費のうち物件費については、本市では、ごみ処理業務や消防業務を直営で行っているが、類似団体では一部事務組合で業務を行っている団体があるため、類似団体平均を上回っていると考えられる。</a:t>
          </a:r>
        </a:p>
        <a:p>
          <a:r>
            <a:rPr kumimoji="1" lang="ja-JP" altLang="en-US" sz="1300">
              <a:latin typeface="ＭＳ Ｐゴシック"/>
            </a:rPr>
            <a:t>　また、投資的経費のうち普通建設事業費については、平成</a:t>
          </a:r>
          <a:r>
            <a:rPr kumimoji="1" lang="en-US" altLang="ja-JP" sz="1300">
              <a:latin typeface="ＭＳ Ｐゴシック"/>
            </a:rPr>
            <a:t>23</a:t>
          </a:r>
          <a:r>
            <a:rPr kumimoji="1" lang="ja-JP" altLang="en-US" sz="1300">
              <a:latin typeface="ＭＳ Ｐゴシック"/>
            </a:rPr>
            <a:t>年度から一般廃棄物処理施設や汚泥再生処理施設の大規模更新事業を実施していることを理由に、類似団体平均を上回っている。</a:t>
          </a:r>
        </a:p>
        <a:p>
          <a:r>
            <a:rPr kumimoji="1" lang="ja-JP" altLang="en-US" sz="1300">
              <a:latin typeface="ＭＳ Ｐゴシック"/>
            </a:rPr>
            <a:t>　その他経費のうち繰出金については、簡易水道・下水道事業会計の公債費に対する繰出金が多額であることなどを理由に、類似団体平均を大きく上回っている。</a:t>
          </a:r>
        </a:p>
        <a:p>
          <a:r>
            <a:rPr kumimoji="1" lang="ja-JP" altLang="en-US" sz="1300">
              <a:latin typeface="ＭＳ Ｐゴシック"/>
            </a:rPr>
            <a:t>　自主財源の乏しい本市においては、今後も有利な財源確保に努めながら、必要な施策を実施していく予定である。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127698</xdr:rowOff>
    </xdr:from>
    <xdr:to>
      <xdr:col>6</xdr:col>
      <xdr:colOff>511175</xdr:colOff>
      <xdr:row>35</xdr:row>
      <xdr:rowOff>37021</xdr:rowOff>
    </xdr:to>
    <xdr:cxnSp macro="">
      <xdr:nvCxnSpPr>
        <xdr:cNvPr id="61" name="直線コネクタ 60"/>
        <xdr:cNvCxnSpPr/>
      </xdr:nvCxnSpPr>
      <xdr:spPr>
        <a:xfrm flipV="1">
          <a:off x="3797300" y="5956998"/>
          <a:ext cx="8382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37021</xdr:rowOff>
    </xdr:from>
    <xdr:to>
      <xdr:col>5</xdr:col>
      <xdr:colOff>358775</xdr:colOff>
      <xdr:row>35</xdr:row>
      <xdr:rowOff>51879</xdr:rowOff>
    </xdr:to>
    <xdr:cxnSp macro="">
      <xdr:nvCxnSpPr>
        <xdr:cNvPr id="64" name="直線コネクタ 63"/>
        <xdr:cNvCxnSpPr/>
      </xdr:nvCxnSpPr>
      <xdr:spPr>
        <a:xfrm flipV="1">
          <a:off x="2908300" y="603777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63309</xdr:rowOff>
    </xdr:from>
    <xdr:to>
      <xdr:col>4</xdr:col>
      <xdr:colOff>155575</xdr:colOff>
      <xdr:row>35</xdr:row>
      <xdr:rowOff>51879</xdr:rowOff>
    </xdr:to>
    <xdr:cxnSp macro="">
      <xdr:nvCxnSpPr>
        <xdr:cNvPr id="67" name="直線コネクタ 66"/>
        <xdr:cNvCxnSpPr/>
      </xdr:nvCxnSpPr>
      <xdr:spPr>
        <a:xfrm>
          <a:off x="2019300" y="589260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73025</xdr:rowOff>
    </xdr:from>
    <xdr:to>
      <xdr:col>2</xdr:col>
      <xdr:colOff>638175</xdr:colOff>
      <xdr:row>34</xdr:row>
      <xdr:rowOff>63309</xdr:rowOff>
    </xdr:to>
    <xdr:cxnSp macro="">
      <xdr:nvCxnSpPr>
        <xdr:cNvPr id="70" name="直線コネクタ 69"/>
        <xdr:cNvCxnSpPr/>
      </xdr:nvCxnSpPr>
      <xdr:spPr>
        <a:xfrm>
          <a:off x="1130300" y="5730875"/>
          <a:ext cx="889000" cy="1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76898</xdr:rowOff>
    </xdr:from>
    <xdr:to>
      <xdr:col>6</xdr:col>
      <xdr:colOff>561975</xdr:colOff>
      <xdr:row>35</xdr:row>
      <xdr:rowOff>7048</xdr:rowOff>
    </xdr:to>
    <xdr:sp macro="" textlink="">
      <xdr:nvSpPr>
        <xdr:cNvPr id="80" name="円/楕円 79"/>
        <xdr:cNvSpPr/>
      </xdr:nvSpPr>
      <xdr:spPr>
        <a:xfrm>
          <a:off x="45847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99775</xdr:rowOff>
    </xdr:from>
    <xdr:ext cx="469744" cy="259045"/>
    <xdr:sp macro="" textlink="">
      <xdr:nvSpPr>
        <xdr:cNvPr id="81" name="議会費該当値テキスト"/>
        <xdr:cNvSpPr txBox="1"/>
      </xdr:nvSpPr>
      <xdr:spPr>
        <a:xfrm>
          <a:off x="4686300"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157671</xdr:rowOff>
    </xdr:from>
    <xdr:to>
      <xdr:col>5</xdr:col>
      <xdr:colOff>409575</xdr:colOff>
      <xdr:row>35</xdr:row>
      <xdr:rowOff>87821</xdr:rowOff>
    </xdr:to>
    <xdr:sp macro="" textlink="">
      <xdr:nvSpPr>
        <xdr:cNvPr id="82" name="円/楕円 81"/>
        <xdr:cNvSpPr/>
      </xdr:nvSpPr>
      <xdr:spPr>
        <a:xfrm>
          <a:off x="3746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104348</xdr:rowOff>
    </xdr:from>
    <xdr:ext cx="469744" cy="259045"/>
    <xdr:sp macro="" textlink="">
      <xdr:nvSpPr>
        <xdr:cNvPr id="83" name="テキスト ボックス 82"/>
        <xdr:cNvSpPr txBox="1"/>
      </xdr:nvSpPr>
      <xdr:spPr>
        <a:xfrm>
          <a:off x="3562427"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1079</xdr:rowOff>
    </xdr:from>
    <xdr:to>
      <xdr:col>4</xdr:col>
      <xdr:colOff>206375</xdr:colOff>
      <xdr:row>35</xdr:row>
      <xdr:rowOff>102679</xdr:rowOff>
    </xdr:to>
    <xdr:sp macro="" textlink="">
      <xdr:nvSpPr>
        <xdr:cNvPr id="84" name="円/楕円 83"/>
        <xdr:cNvSpPr/>
      </xdr:nvSpPr>
      <xdr:spPr>
        <a:xfrm>
          <a:off x="2857500" y="60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119206</xdr:rowOff>
    </xdr:from>
    <xdr:ext cx="469744" cy="259045"/>
    <xdr:sp macro="" textlink="">
      <xdr:nvSpPr>
        <xdr:cNvPr id="85" name="テキスト ボックス 84"/>
        <xdr:cNvSpPr txBox="1"/>
      </xdr:nvSpPr>
      <xdr:spPr>
        <a:xfrm>
          <a:off x="2673427" y="577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12509</xdr:rowOff>
    </xdr:from>
    <xdr:to>
      <xdr:col>3</xdr:col>
      <xdr:colOff>3175</xdr:colOff>
      <xdr:row>34</xdr:row>
      <xdr:rowOff>114109</xdr:rowOff>
    </xdr:to>
    <xdr:sp macro="" textlink="">
      <xdr:nvSpPr>
        <xdr:cNvPr id="86" name="円/楕円 85"/>
        <xdr:cNvSpPr/>
      </xdr:nvSpPr>
      <xdr:spPr>
        <a:xfrm>
          <a:off x="1968500" y="58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130636</xdr:rowOff>
    </xdr:from>
    <xdr:ext cx="469744" cy="259045"/>
    <xdr:sp macro="" textlink="">
      <xdr:nvSpPr>
        <xdr:cNvPr id="87" name="テキスト ボックス 86"/>
        <xdr:cNvSpPr txBox="1"/>
      </xdr:nvSpPr>
      <xdr:spPr>
        <a:xfrm>
          <a:off x="1784427" y="56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22225</xdr:rowOff>
    </xdr:from>
    <xdr:to>
      <xdr:col>1</xdr:col>
      <xdr:colOff>485775</xdr:colOff>
      <xdr:row>33</xdr:row>
      <xdr:rowOff>123825</xdr:rowOff>
    </xdr:to>
    <xdr:sp macro="" textlink="">
      <xdr:nvSpPr>
        <xdr:cNvPr id="88" name="円/楕円 87"/>
        <xdr:cNvSpPr/>
      </xdr:nvSpPr>
      <xdr:spPr>
        <a:xfrm>
          <a:off x="1079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140352</xdr:rowOff>
    </xdr:from>
    <xdr:ext cx="469744" cy="259045"/>
    <xdr:sp macro="" textlink="">
      <xdr:nvSpPr>
        <xdr:cNvPr id="89" name="テキスト ボックス 88"/>
        <xdr:cNvSpPr txBox="1"/>
      </xdr:nvSpPr>
      <xdr:spPr>
        <a:xfrm>
          <a:off x="895427" y="54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24889</xdr:rowOff>
    </xdr:from>
    <xdr:to>
      <xdr:col>6</xdr:col>
      <xdr:colOff>511175</xdr:colOff>
      <xdr:row>56</xdr:row>
      <xdr:rowOff>158369</xdr:rowOff>
    </xdr:to>
    <xdr:cxnSp macro="">
      <xdr:nvCxnSpPr>
        <xdr:cNvPr id="119" name="直線コネクタ 118"/>
        <xdr:cNvCxnSpPr/>
      </xdr:nvCxnSpPr>
      <xdr:spPr>
        <a:xfrm flipV="1">
          <a:off x="3797300" y="9626089"/>
          <a:ext cx="838200" cy="1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158369</xdr:rowOff>
    </xdr:from>
    <xdr:to>
      <xdr:col>5</xdr:col>
      <xdr:colOff>358775</xdr:colOff>
      <xdr:row>57</xdr:row>
      <xdr:rowOff>46225</xdr:rowOff>
    </xdr:to>
    <xdr:cxnSp macro="">
      <xdr:nvCxnSpPr>
        <xdr:cNvPr id="122" name="直線コネクタ 121"/>
        <xdr:cNvCxnSpPr/>
      </xdr:nvCxnSpPr>
      <xdr:spPr>
        <a:xfrm flipV="1">
          <a:off x="2908300" y="9759569"/>
          <a:ext cx="889000" cy="5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46225</xdr:rowOff>
    </xdr:from>
    <xdr:to>
      <xdr:col>4</xdr:col>
      <xdr:colOff>155575</xdr:colOff>
      <xdr:row>57</xdr:row>
      <xdr:rowOff>159352</xdr:rowOff>
    </xdr:to>
    <xdr:cxnSp macro="">
      <xdr:nvCxnSpPr>
        <xdr:cNvPr id="125" name="直線コネクタ 124"/>
        <xdr:cNvCxnSpPr/>
      </xdr:nvCxnSpPr>
      <xdr:spPr>
        <a:xfrm flipV="1">
          <a:off x="2019300" y="9818875"/>
          <a:ext cx="889000" cy="1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145186</xdr:rowOff>
    </xdr:from>
    <xdr:to>
      <xdr:col>2</xdr:col>
      <xdr:colOff>638175</xdr:colOff>
      <xdr:row>57</xdr:row>
      <xdr:rowOff>159352</xdr:rowOff>
    </xdr:to>
    <xdr:cxnSp macro="">
      <xdr:nvCxnSpPr>
        <xdr:cNvPr id="128" name="直線コネクタ 127"/>
        <xdr:cNvCxnSpPr/>
      </xdr:nvCxnSpPr>
      <xdr:spPr>
        <a:xfrm>
          <a:off x="1130300" y="9917836"/>
          <a:ext cx="8890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145539</xdr:rowOff>
    </xdr:from>
    <xdr:to>
      <xdr:col>6</xdr:col>
      <xdr:colOff>561975</xdr:colOff>
      <xdr:row>56</xdr:row>
      <xdr:rowOff>75689</xdr:rowOff>
    </xdr:to>
    <xdr:sp macro="" textlink="">
      <xdr:nvSpPr>
        <xdr:cNvPr id="138" name="円/楕円 137"/>
        <xdr:cNvSpPr/>
      </xdr:nvSpPr>
      <xdr:spPr>
        <a:xfrm>
          <a:off x="4584700" y="95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168416</xdr:rowOff>
    </xdr:from>
    <xdr:ext cx="599010" cy="259045"/>
    <xdr:sp macro="" textlink="">
      <xdr:nvSpPr>
        <xdr:cNvPr id="139" name="総務費該当値テキスト"/>
        <xdr:cNvSpPr txBox="1"/>
      </xdr:nvSpPr>
      <xdr:spPr>
        <a:xfrm>
          <a:off x="4686300" y="942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107569</xdr:rowOff>
    </xdr:from>
    <xdr:to>
      <xdr:col>5</xdr:col>
      <xdr:colOff>409575</xdr:colOff>
      <xdr:row>57</xdr:row>
      <xdr:rowOff>37719</xdr:rowOff>
    </xdr:to>
    <xdr:sp macro="" textlink="">
      <xdr:nvSpPr>
        <xdr:cNvPr id="140" name="円/楕円 139"/>
        <xdr:cNvSpPr/>
      </xdr:nvSpPr>
      <xdr:spPr>
        <a:xfrm>
          <a:off x="3746500" y="97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54246</xdr:rowOff>
    </xdr:from>
    <xdr:ext cx="599010" cy="259045"/>
    <xdr:sp macro="" textlink="">
      <xdr:nvSpPr>
        <xdr:cNvPr id="141" name="テキスト ボックス 140"/>
        <xdr:cNvSpPr txBox="1"/>
      </xdr:nvSpPr>
      <xdr:spPr>
        <a:xfrm>
          <a:off x="3497794" y="948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166875</xdr:rowOff>
    </xdr:from>
    <xdr:to>
      <xdr:col>4</xdr:col>
      <xdr:colOff>206375</xdr:colOff>
      <xdr:row>57</xdr:row>
      <xdr:rowOff>97025</xdr:rowOff>
    </xdr:to>
    <xdr:sp macro="" textlink="">
      <xdr:nvSpPr>
        <xdr:cNvPr id="142" name="円/楕円 141"/>
        <xdr:cNvSpPr/>
      </xdr:nvSpPr>
      <xdr:spPr>
        <a:xfrm>
          <a:off x="2857500" y="97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113552</xdr:rowOff>
    </xdr:from>
    <xdr:ext cx="534377" cy="259045"/>
    <xdr:sp macro="" textlink="">
      <xdr:nvSpPr>
        <xdr:cNvPr id="143" name="テキスト ボックス 142"/>
        <xdr:cNvSpPr txBox="1"/>
      </xdr:nvSpPr>
      <xdr:spPr>
        <a:xfrm>
          <a:off x="2641111" y="954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108552</xdr:rowOff>
    </xdr:from>
    <xdr:to>
      <xdr:col>3</xdr:col>
      <xdr:colOff>3175</xdr:colOff>
      <xdr:row>58</xdr:row>
      <xdr:rowOff>38702</xdr:rowOff>
    </xdr:to>
    <xdr:sp macro="" textlink="">
      <xdr:nvSpPr>
        <xdr:cNvPr id="144" name="円/楕円 143"/>
        <xdr:cNvSpPr/>
      </xdr:nvSpPr>
      <xdr:spPr>
        <a:xfrm>
          <a:off x="1968500" y="98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55229</xdr:rowOff>
    </xdr:from>
    <xdr:ext cx="534377" cy="259045"/>
    <xdr:sp macro="" textlink="">
      <xdr:nvSpPr>
        <xdr:cNvPr id="145" name="テキスト ボックス 144"/>
        <xdr:cNvSpPr txBox="1"/>
      </xdr:nvSpPr>
      <xdr:spPr>
        <a:xfrm>
          <a:off x="1752111" y="96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94386</xdr:rowOff>
    </xdr:from>
    <xdr:to>
      <xdr:col>1</xdr:col>
      <xdr:colOff>485775</xdr:colOff>
      <xdr:row>58</xdr:row>
      <xdr:rowOff>24536</xdr:rowOff>
    </xdr:to>
    <xdr:sp macro="" textlink="">
      <xdr:nvSpPr>
        <xdr:cNvPr id="146" name="円/楕円 145"/>
        <xdr:cNvSpPr/>
      </xdr:nvSpPr>
      <xdr:spPr>
        <a:xfrm>
          <a:off x="1079500" y="9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41063</xdr:rowOff>
    </xdr:from>
    <xdr:ext cx="534377" cy="259045"/>
    <xdr:sp macro="" textlink="">
      <xdr:nvSpPr>
        <xdr:cNvPr id="147" name="テキスト ボックス 146"/>
        <xdr:cNvSpPr txBox="1"/>
      </xdr:nvSpPr>
      <xdr:spPr>
        <a:xfrm>
          <a:off x="863111" y="96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97616</xdr:rowOff>
    </xdr:from>
    <xdr:to>
      <xdr:col>6</xdr:col>
      <xdr:colOff>511175</xdr:colOff>
      <xdr:row>75</xdr:row>
      <xdr:rowOff>58089</xdr:rowOff>
    </xdr:to>
    <xdr:cxnSp macro="">
      <xdr:nvCxnSpPr>
        <xdr:cNvPr id="179" name="直線コネクタ 178"/>
        <xdr:cNvCxnSpPr/>
      </xdr:nvCxnSpPr>
      <xdr:spPr>
        <a:xfrm flipV="1">
          <a:off x="3797300" y="12784916"/>
          <a:ext cx="838200" cy="1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58089</xdr:rowOff>
    </xdr:from>
    <xdr:to>
      <xdr:col>5</xdr:col>
      <xdr:colOff>358775</xdr:colOff>
      <xdr:row>76</xdr:row>
      <xdr:rowOff>6066</xdr:rowOff>
    </xdr:to>
    <xdr:cxnSp macro="">
      <xdr:nvCxnSpPr>
        <xdr:cNvPr id="182" name="直線コネクタ 181"/>
        <xdr:cNvCxnSpPr/>
      </xdr:nvCxnSpPr>
      <xdr:spPr>
        <a:xfrm flipV="1">
          <a:off x="2908300" y="12916839"/>
          <a:ext cx="889000" cy="1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6066</xdr:rowOff>
    </xdr:from>
    <xdr:to>
      <xdr:col>4</xdr:col>
      <xdr:colOff>155575</xdr:colOff>
      <xdr:row>76</xdr:row>
      <xdr:rowOff>39954</xdr:rowOff>
    </xdr:to>
    <xdr:cxnSp macro="">
      <xdr:nvCxnSpPr>
        <xdr:cNvPr id="185" name="直線コネクタ 184"/>
        <xdr:cNvCxnSpPr/>
      </xdr:nvCxnSpPr>
      <xdr:spPr>
        <a:xfrm flipV="1">
          <a:off x="2019300" y="13036266"/>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83562</xdr:rowOff>
    </xdr:from>
    <xdr:to>
      <xdr:col>2</xdr:col>
      <xdr:colOff>638175</xdr:colOff>
      <xdr:row>76</xdr:row>
      <xdr:rowOff>39954</xdr:rowOff>
    </xdr:to>
    <xdr:cxnSp macro="">
      <xdr:nvCxnSpPr>
        <xdr:cNvPr id="188" name="直線コネクタ 187"/>
        <xdr:cNvCxnSpPr/>
      </xdr:nvCxnSpPr>
      <xdr:spPr>
        <a:xfrm>
          <a:off x="1130300" y="12942312"/>
          <a:ext cx="889000" cy="1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46816</xdr:rowOff>
    </xdr:from>
    <xdr:to>
      <xdr:col>6</xdr:col>
      <xdr:colOff>561975</xdr:colOff>
      <xdr:row>74</xdr:row>
      <xdr:rowOff>148416</xdr:rowOff>
    </xdr:to>
    <xdr:sp macro="" textlink="">
      <xdr:nvSpPr>
        <xdr:cNvPr id="198" name="円/楕円 197"/>
        <xdr:cNvSpPr/>
      </xdr:nvSpPr>
      <xdr:spPr>
        <a:xfrm>
          <a:off x="4584700" y="127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69693</xdr:rowOff>
    </xdr:from>
    <xdr:ext cx="599010" cy="259045"/>
    <xdr:sp macro="" textlink="">
      <xdr:nvSpPr>
        <xdr:cNvPr id="199" name="民生費該当値テキスト"/>
        <xdr:cNvSpPr txBox="1"/>
      </xdr:nvSpPr>
      <xdr:spPr>
        <a:xfrm>
          <a:off x="4686300" y="1258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168,866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7289</xdr:rowOff>
    </xdr:from>
    <xdr:to>
      <xdr:col>5</xdr:col>
      <xdr:colOff>409575</xdr:colOff>
      <xdr:row>75</xdr:row>
      <xdr:rowOff>108889</xdr:rowOff>
    </xdr:to>
    <xdr:sp macro="" textlink="">
      <xdr:nvSpPr>
        <xdr:cNvPr id="200" name="円/楕円 199"/>
        <xdr:cNvSpPr/>
      </xdr:nvSpPr>
      <xdr:spPr>
        <a:xfrm>
          <a:off x="3746500" y="128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125416</xdr:rowOff>
    </xdr:from>
    <xdr:ext cx="599010" cy="259045"/>
    <xdr:sp macro="" textlink="">
      <xdr:nvSpPr>
        <xdr:cNvPr id="201" name="テキスト ボックス 200"/>
        <xdr:cNvSpPr txBox="1"/>
      </xdr:nvSpPr>
      <xdr:spPr>
        <a:xfrm>
          <a:off x="3497794" y="1264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126717</xdr:rowOff>
    </xdr:from>
    <xdr:to>
      <xdr:col>4</xdr:col>
      <xdr:colOff>206375</xdr:colOff>
      <xdr:row>76</xdr:row>
      <xdr:rowOff>56868</xdr:rowOff>
    </xdr:to>
    <xdr:sp macro="" textlink="">
      <xdr:nvSpPr>
        <xdr:cNvPr id="202" name="円/楕円 201"/>
        <xdr:cNvSpPr/>
      </xdr:nvSpPr>
      <xdr:spPr>
        <a:xfrm>
          <a:off x="2857500" y="12985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73394</xdr:rowOff>
    </xdr:from>
    <xdr:ext cx="599010" cy="259045"/>
    <xdr:sp macro="" textlink="">
      <xdr:nvSpPr>
        <xdr:cNvPr id="203" name="テキスト ボックス 202"/>
        <xdr:cNvSpPr txBox="1"/>
      </xdr:nvSpPr>
      <xdr:spPr>
        <a:xfrm>
          <a:off x="2608794" y="1276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160604</xdr:rowOff>
    </xdr:from>
    <xdr:to>
      <xdr:col>3</xdr:col>
      <xdr:colOff>3175</xdr:colOff>
      <xdr:row>76</xdr:row>
      <xdr:rowOff>90754</xdr:rowOff>
    </xdr:to>
    <xdr:sp macro="" textlink="">
      <xdr:nvSpPr>
        <xdr:cNvPr id="204" name="円/楕円 203"/>
        <xdr:cNvSpPr/>
      </xdr:nvSpPr>
      <xdr:spPr>
        <a:xfrm>
          <a:off x="1968500" y="130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107281</xdr:rowOff>
    </xdr:from>
    <xdr:ext cx="599010" cy="259045"/>
    <xdr:sp macro="" textlink="">
      <xdr:nvSpPr>
        <xdr:cNvPr id="205" name="テキスト ボックス 204"/>
        <xdr:cNvSpPr txBox="1"/>
      </xdr:nvSpPr>
      <xdr:spPr>
        <a:xfrm>
          <a:off x="1719794" y="1279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32762</xdr:rowOff>
    </xdr:from>
    <xdr:to>
      <xdr:col>1</xdr:col>
      <xdr:colOff>485775</xdr:colOff>
      <xdr:row>75</xdr:row>
      <xdr:rowOff>134362</xdr:rowOff>
    </xdr:to>
    <xdr:sp macro="" textlink="">
      <xdr:nvSpPr>
        <xdr:cNvPr id="206" name="円/楕円 205"/>
        <xdr:cNvSpPr/>
      </xdr:nvSpPr>
      <xdr:spPr>
        <a:xfrm>
          <a:off x="1079500" y="128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150889</xdr:rowOff>
    </xdr:from>
    <xdr:ext cx="599010" cy="259045"/>
    <xdr:sp macro="" textlink="">
      <xdr:nvSpPr>
        <xdr:cNvPr id="207" name="テキスト ボックス 206"/>
        <xdr:cNvSpPr txBox="1"/>
      </xdr:nvSpPr>
      <xdr:spPr>
        <a:xfrm>
          <a:off x="830794" y="1266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107793</xdr:rowOff>
    </xdr:from>
    <xdr:to>
      <xdr:col>6</xdr:col>
      <xdr:colOff>511175</xdr:colOff>
      <xdr:row>95</xdr:row>
      <xdr:rowOff>62237</xdr:rowOff>
    </xdr:to>
    <xdr:cxnSp macro="">
      <xdr:nvCxnSpPr>
        <xdr:cNvPr id="239" name="直線コネクタ 238"/>
        <xdr:cNvCxnSpPr/>
      </xdr:nvCxnSpPr>
      <xdr:spPr>
        <a:xfrm flipV="1">
          <a:off x="3797300" y="16052643"/>
          <a:ext cx="838200" cy="29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118326</xdr:rowOff>
    </xdr:from>
    <xdr:to>
      <xdr:col>5</xdr:col>
      <xdr:colOff>358775</xdr:colOff>
      <xdr:row>95</xdr:row>
      <xdr:rowOff>62237</xdr:rowOff>
    </xdr:to>
    <xdr:cxnSp macro="">
      <xdr:nvCxnSpPr>
        <xdr:cNvPr id="242" name="直線コネクタ 241"/>
        <xdr:cNvCxnSpPr/>
      </xdr:nvCxnSpPr>
      <xdr:spPr>
        <a:xfrm>
          <a:off x="2908300" y="16234626"/>
          <a:ext cx="889000" cy="1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118326</xdr:rowOff>
    </xdr:from>
    <xdr:to>
      <xdr:col>4</xdr:col>
      <xdr:colOff>155575</xdr:colOff>
      <xdr:row>95</xdr:row>
      <xdr:rowOff>58400</xdr:rowOff>
    </xdr:to>
    <xdr:cxnSp macro="">
      <xdr:nvCxnSpPr>
        <xdr:cNvPr id="245" name="直線コネクタ 244"/>
        <xdr:cNvCxnSpPr/>
      </xdr:nvCxnSpPr>
      <xdr:spPr>
        <a:xfrm flipV="1">
          <a:off x="2019300" y="16234626"/>
          <a:ext cx="889000" cy="1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58400</xdr:rowOff>
    </xdr:from>
    <xdr:to>
      <xdr:col>2</xdr:col>
      <xdr:colOff>638175</xdr:colOff>
      <xdr:row>95</xdr:row>
      <xdr:rowOff>89554</xdr:rowOff>
    </xdr:to>
    <xdr:cxnSp macro="">
      <xdr:nvCxnSpPr>
        <xdr:cNvPr id="248" name="直線コネクタ 247"/>
        <xdr:cNvCxnSpPr/>
      </xdr:nvCxnSpPr>
      <xdr:spPr>
        <a:xfrm flipV="1">
          <a:off x="1130300" y="16346150"/>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56993</xdr:rowOff>
    </xdr:from>
    <xdr:to>
      <xdr:col>6</xdr:col>
      <xdr:colOff>561975</xdr:colOff>
      <xdr:row>93</xdr:row>
      <xdr:rowOff>158593</xdr:rowOff>
    </xdr:to>
    <xdr:sp macro="" textlink="">
      <xdr:nvSpPr>
        <xdr:cNvPr id="258" name="円/楕円 257"/>
        <xdr:cNvSpPr/>
      </xdr:nvSpPr>
      <xdr:spPr>
        <a:xfrm>
          <a:off x="4584700" y="160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79870</xdr:rowOff>
    </xdr:from>
    <xdr:ext cx="534377" cy="259045"/>
    <xdr:sp macro="" textlink="">
      <xdr:nvSpPr>
        <xdr:cNvPr id="259" name="衛生費該当値テキスト"/>
        <xdr:cNvSpPr txBox="1"/>
      </xdr:nvSpPr>
      <xdr:spPr>
        <a:xfrm>
          <a:off x="4686300" y="158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11437</xdr:rowOff>
    </xdr:from>
    <xdr:to>
      <xdr:col>5</xdr:col>
      <xdr:colOff>409575</xdr:colOff>
      <xdr:row>95</xdr:row>
      <xdr:rowOff>113037</xdr:rowOff>
    </xdr:to>
    <xdr:sp macro="" textlink="">
      <xdr:nvSpPr>
        <xdr:cNvPr id="260" name="円/楕円 259"/>
        <xdr:cNvSpPr/>
      </xdr:nvSpPr>
      <xdr:spPr>
        <a:xfrm>
          <a:off x="3746500" y="162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129564</xdr:rowOff>
    </xdr:from>
    <xdr:ext cx="534377" cy="259045"/>
    <xdr:sp macro="" textlink="">
      <xdr:nvSpPr>
        <xdr:cNvPr id="261" name="テキスト ボックス 260"/>
        <xdr:cNvSpPr txBox="1"/>
      </xdr:nvSpPr>
      <xdr:spPr>
        <a:xfrm>
          <a:off x="3530111" y="160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67526</xdr:rowOff>
    </xdr:from>
    <xdr:to>
      <xdr:col>4</xdr:col>
      <xdr:colOff>206375</xdr:colOff>
      <xdr:row>94</xdr:row>
      <xdr:rowOff>169126</xdr:rowOff>
    </xdr:to>
    <xdr:sp macro="" textlink="">
      <xdr:nvSpPr>
        <xdr:cNvPr id="262" name="円/楕円 261"/>
        <xdr:cNvSpPr/>
      </xdr:nvSpPr>
      <xdr:spPr>
        <a:xfrm>
          <a:off x="2857500" y="161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14203</xdr:rowOff>
    </xdr:from>
    <xdr:ext cx="534377" cy="259045"/>
    <xdr:sp macro="" textlink="">
      <xdr:nvSpPr>
        <xdr:cNvPr id="263" name="テキスト ボックス 262"/>
        <xdr:cNvSpPr txBox="1"/>
      </xdr:nvSpPr>
      <xdr:spPr>
        <a:xfrm>
          <a:off x="2641111" y="15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7600</xdr:rowOff>
    </xdr:from>
    <xdr:to>
      <xdr:col>3</xdr:col>
      <xdr:colOff>3175</xdr:colOff>
      <xdr:row>95</xdr:row>
      <xdr:rowOff>109200</xdr:rowOff>
    </xdr:to>
    <xdr:sp macro="" textlink="">
      <xdr:nvSpPr>
        <xdr:cNvPr id="264" name="円/楕円 263"/>
        <xdr:cNvSpPr/>
      </xdr:nvSpPr>
      <xdr:spPr>
        <a:xfrm>
          <a:off x="1968500" y="162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125727</xdr:rowOff>
    </xdr:from>
    <xdr:ext cx="534377" cy="259045"/>
    <xdr:sp macro="" textlink="">
      <xdr:nvSpPr>
        <xdr:cNvPr id="265" name="テキスト ボックス 264"/>
        <xdr:cNvSpPr txBox="1"/>
      </xdr:nvSpPr>
      <xdr:spPr>
        <a:xfrm>
          <a:off x="1752111" y="160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38754</xdr:rowOff>
    </xdr:from>
    <xdr:to>
      <xdr:col>1</xdr:col>
      <xdr:colOff>485775</xdr:colOff>
      <xdr:row>95</xdr:row>
      <xdr:rowOff>140354</xdr:rowOff>
    </xdr:to>
    <xdr:sp macro="" textlink="">
      <xdr:nvSpPr>
        <xdr:cNvPr id="266" name="円/楕円 265"/>
        <xdr:cNvSpPr/>
      </xdr:nvSpPr>
      <xdr:spPr>
        <a:xfrm>
          <a:off x="1079500" y="163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156881</xdr:rowOff>
    </xdr:from>
    <xdr:ext cx="534377" cy="259045"/>
    <xdr:sp macro="" textlink="">
      <xdr:nvSpPr>
        <xdr:cNvPr id="267" name="テキスト ボックス 266"/>
        <xdr:cNvSpPr txBox="1"/>
      </xdr:nvSpPr>
      <xdr:spPr>
        <a:xfrm>
          <a:off x="863111" y="161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88646</xdr:rowOff>
    </xdr:from>
    <xdr:to>
      <xdr:col>15</xdr:col>
      <xdr:colOff>180975</xdr:colOff>
      <xdr:row>37</xdr:row>
      <xdr:rowOff>104839</xdr:rowOff>
    </xdr:to>
    <xdr:cxnSp macro="">
      <xdr:nvCxnSpPr>
        <xdr:cNvPr id="296" name="直線コネクタ 295"/>
        <xdr:cNvCxnSpPr/>
      </xdr:nvCxnSpPr>
      <xdr:spPr>
        <a:xfrm>
          <a:off x="9639300" y="6432296"/>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105029</xdr:rowOff>
    </xdr:from>
    <xdr:to>
      <xdr:col>14</xdr:col>
      <xdr:colOff>28575</xdr:colOff>
      <xdr:row>37</xdr:row>
      <xdr:rowOff>88646</xdr:rowOff>
    </xdr:to>
    <xdr:cxnSp macro="">
      <xdr:nvCxnSpPr>
        <xdr:cNvPr id="299" name="直線コネクタ 298"/>
        <xdr:cNvCxnSpPr/>
      </xdr:nvCxnSpPr>
      <xdr:spPr>
        <a:xfrm>
          <a:off x="8750300" y="6277229"/>
          <a:ext cx="8890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105029</xdr:rowOff>
    </xdr:from>
    <xdr:to>
      <xdr:col>12</xdr:col>
      <xdr:colOff>511175</xdr:colOff>
      <xdr:row>37</xdr:row>
      <xdr:rowOff>62357</xdr:rowOff>
    </xdr:to>
    <xdr:cxnSp macro="">
      <xdr:nvCxnSpPr>
        <xdr:cNvPr id="302" name="直線コネクタ 301"/>
        <xdr:cNvCxnSpPr/>
      </xdr:nvCxnSpPr>
      <xdr:spPr>
        <a:xfrm flipV="1">
          <a:off x="7861300" y="6277229"/>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72834</xdr:rowOff>
    </xdr:from>
    <xdr:to>
      <xdr:col>11</xdr:col>
      <xdr:colOff>307975</xdr:colOff>
      <xdr:row>37</xdr:row>
      <xdr:rowOff>62357</xdr:rowOff>
    </xdr:to>
    <xdr:cxnSp macro="">
      <xdr:nvCxnSpPr>
        <xdr:cNvPr id="305" name="直線コネクタ 304"/>
        <xdr:cNvCxnSpPr/>
      </xdr:nvCxnSpPr>
      <xdr:spPr>
        <a:xfrm>
          <a:off x="6972300" y="6073584"/>
          <a:ext cx="889000" cy="3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54039</xdr:rowOff>
    </xdr:from>
    <xdr:to>
      <xdr:col>15</xdr:col>
      <xdr:colOff>231775</xdr:colOff>
      <xdr:row>37</xdr:row>
      <xdr:rowOff>155639</xdr:rowOff>
    </xdr:to>
    <xdr:sp macro="" textlink="">
      <xdr:nvSpPr>
        <xdr:cNvPr id="315" name="円/楕円 314"/>
        <xdr:cNvSpPr/>
      </xdr:nvSpPr>
      <xdr:spPr>
        <a:xfrm>
          <a:off x="104267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76916</xdr:rowOff>
    </xdr:from>
    <xdr:ext cx="469744" cy="259045"/>
    <xdr:sp macro="" textlink="">
      <xdr:nvSpPr>
        <xdr:cNvPr id="316" name="労働費該当値テキスト"/>
        <xdr:cNvSpPr txBox="1"/>
      </xdr:nvSpPr>
      <xdr:spPr>
        <a:xfrm>
          <a:off x="10528300" y="62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37846</xdr:rowOff>
    </xdr:from>
    <xdr:to>
      <xdr:col>14</xdr:col>
      <xdr:colOff>79375</xdr:colOff>
      <xdr:row>37</xdr:row>
      <xdr:rowOff>139446</xdr:rowOff>
    </xdr:to>
    <xdr:sp macro="" textlink="">
      <xdr:nvSpPr>
        <xdr:cNvPr id="317" name="円/楕円 316"/>
        <xdr:cNvSpPr/>
      </xdr:nvSpPr>
      <xdr:spPr>
        <a:xfrm>
          <a:off x="9588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130573</xdr:rowOff>
    </xdr:from>
    <xdr:ext cx="469744" cy="259045"/>
    <xdr:sp macro="" textlink="">
      <xdr:nvSpPr>
        <xdr:cNvPr id="318" name="テキスト ボックス 317"/>
        <xdr:cNvSpPr txBox="1"/>
      </xdr:nvSpPr>
      <xdr:spPr>
        <a:xfrm>
          <a:off x="9404427"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54229</xdr:rowOff>
    </xdr:from>
    <xdr:to>
      <xdr:col>12</xdr:col>
      <xdr:colOff>561975</xdr:colOff>
      <xdr:row>36</xdr:row>
      <xdr:rowOff>155829</xdr:rowOff>
    </xdr:to>
    <xdr:sp macro="" textlink="">
      <xdr:nvSpPr>
        <xdr:cNvPr id="319" name="円/楕円 318"/>
        <xdr:cNvSpPr/>
      </xdr:nvSpPr>
      <xdr:spPr>
        <a:xfrm>
          <a:off x="8699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906</xdr:rowOff>
    </xdr:from>
    <xdr:ext cx="469744" cy="259045"/>
    <xdr:sp macro="" textlink="">
      <xdr:nvSpPr>
        <xdr:cNvPr id="320" name="テキスト ボックス 319"/>
        <xdr:cNvSpPr txBox="1"/>
      </xdr:nvSpPr>
      <xdr:spPr>
        <a:xfrm>
          <a:off x="8515427" y="600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11557</xdr:rowOff>
    </xdr:from>
    <xdr:to>
      <xdr:col>11</xdr:col>
      <xdr:colOff>358775</xdr:colOff>
      <xdr:row>37</xdr:row>
      <xdr:rowOff>113157</xdr:rowOff>
    </xdr:to>
    <xdr:sp macro="" textlink="">
      <xdr:nvSpPr>
        <xdr:cNvPr id="321" name="円/楕円 320"/>
        <xdr:cNvSpPr/>
      </xdr:nvSpPr>
      <xdr:spPr>
        <a:xfrm>
          <a:off x="7810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104284</xdr:rowOff>
    </xdr:from>
    <xdr:ext cx="469744" cy="259045"/>
    <xdr:sp macro="" textlink="">
      <xdr:nvSpPr>
        <xdr:cNvPr id="322" name="テキスト ボックス 321"/>
        <xdr:cNvSpPr txBox="1"/>
      </xdr:nvSpPr>
      <xdr:spPr>
        <a:xfrm>
          <a:off x="7626427"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22034</xdr:rowOff>
    </xdr:from>
    <xdr:to>
      <xdr:col>10</xdr:col>
      <xdr:colOff>155575</xdr:colOff>
      <xdr:row>35</xdr:row>
      <xdr:rowOff>123634</xdr:rowOff>
    </xdr:to>
    <xdr:sp macro="" textlink="">
      <xdr:nvSpPr>
        <xdr:cNvPr id="323" name="円/楕円 322"/>
        <xdr:cNvSpPr/>
      </xdr:nvSpPr>
      <xdr:spPr>
        <a:xfrm>
          <a:off x="6921500" y="60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114761</xdr:rowOff>
    </xdr:from>
    <xdr:ext cx="469744" cy="259045"/>
    <xdr:sp macro="" textlink="">
      <xdr:nvSpPr>
        <xdr:cNvPr id="324" name="テキスト ボックス 323"/>
        <xdr:cNvSpPr txBox="1"/>
      </xdr:nvSpPr>
      <xdr:spPr>
        <a:xfrm>
          <a:off x="6737427" y="611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159144</xdr:rowOff>
    </xdr:from>
    <xdr:to>
      <xdr:col>15</xdr:col>
      <xdr:colOff>180975</xdr:colOff>
      <xdr:row>57</xdr:row>
      <xdr:rowOff>34722</xdr:rowOff>
    </xdr:to>
    <xdr:cxnSp macro="">
      <xdr:nvCxnSpPr>
        <xdr:cNvPr id="353" name="直線コネクタ 352"/>
        <xdr:cNvCxnSpPr/>
      </xdr:nvCxnSpPr>
      <xdr:spPr>
        <a:xfrm flipV="1">
          <a:off x="9639300" y="9760344"/>
          <a:ext cx="8382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26327</xdr:rowOff>
    </xdr:from>
    <xdr:to>
      <xdr:col>14</xdr:col>
      <xdr:colOff>28575</xdr:colOff>
      <xdr:row>57</xdr:row>
      <xdr:rowOff>34722</xdr:rowOff>
    </xdr:to>
    <xdr:cxnSp macro="">
      <xdr:nvCxnSpPr>
        <xdr:cNvPr id="356" name="直線コネクタ 355"/>
        <xdr:cNvCxnSpPr/>
      </xdr:nvCxnSpPr>
      <xdr:spPr>
        <a:xfrm>
          <a:off x="8750300" y="9798977"/>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12484</xdr:rowOff>
    </xdr:from>
    <xdr:to>
      <xdr:col>12</xdr:col>
      <xdr:colOff>511175</xdr:colOff>
      <xdr:row>57</xdr:row>
      <xdr:rowOff>26327</xdr:rowOff>
    </xdr:to>
    <xdr:cxnSp macro="">
      <xdr:nvCxnSpPr>
        <xdr:cNvPr id="359" name="直線コネクタ 358"/>
        <xdr:cNvCxnSpPr/>
      </xdr:nvCxnSpPr>
      <xdr:spPr>
        <a:xfrm>
          <a:off x="7861300" y="9785134"/>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10376</xdr:rowOff>
    </xdr:from>
    <xdr:to>
      <xdr:col>11</xdr:col>
      <xdr:colOff>307975</xdr:colOff>
      <xdr:row>57</xdr:row>
      <xdr:rowOff>12484</xdr:rowOff>
    </xdr:to>
    <xdr:cxnSp macro="">
      <xdr:nvCxnSpPr>
        <xdr:cNvPr id="362" name="直線コネクタ 361"/>
        <xdr:cNvCxnSpPr/>
      </xdr:nvCxnSpPr>
      <xdr:spPr>
        <a:xfrm>
          <a:off x="6972300" y="9783026"/>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108344</xdr:rowOff>
    </xdr:from>
    <xdr:to>
      <xdr:col>15</xdr:col>
      <xdr:colOff>231775</xdr:colOff>
      <xdr:row>57</xdr:row>
      <xdr:rowOff>38494</xdr:rowOff>
    </xdr:to>
    <xdr:sp macro="" textlink="">
      <xdr:nvSpPr>
        <xdr:cNvPr id="372" name="円/楕円 371"/>
        <xdr:cNvSpPr/>
      </xdr:nvSpPr>
      <xdr:spPr>
        <a:xfrm>
          <a:off x="10426700" y="97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86771</xdr:rowOff>
    </xdr:from>
    <xdr:ext cx="534377" cy="259045"/>
    <xdr:sp macro="" textlink="">
      <xdr:nvSpPr>
        <xdr:cNvPr id="373" name="農林水産業費該当値テキスト"/>
        <xdr:cNvSpPr txBox="1"/>
      </xdr:nvSpPr>
      <xdr:spPr>
        <a:xfrm>
          <a:off x="10528300" y="968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155372</xdr:rowOff>
    </xdr:from>
    <xdr:to>
      <xdr:col>14</xdr:col>
      <xdr:colOff>79375</xdr:colOff>
      <xdr:row>57</xdr:row>
      <xdr:rowOff>85522</xdr:rowOff>
    </xdr:to>
    <xdr:sp macro="" textlink="">
      <xdr:nvSpPr>
        <xdr:cNvPr id="374" name="円/楕円 373"/>
        <xdr:cNvSpPr/>
      </xdr:nvSpPr>
      <xdr:spPr>
        <a:xfrm>
          <a:off x="9588500" y="97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76649</xdr:rowOff>
    </xdr:from>
    <xdr:ext cx="534377" cy="259045"/>
    <xdr:sp macro="" textlink="">
      <xdr:nvSpPr>
        <xdr:cNvPr id="375" name="テキスト ボックス 374"/>
        <xdr:cNvSpPr txBox="1"/>
      </xdr:nvSpPr>
      <xdr:spPr>
        <a:xfrm>
          <a:off x="9372111" y="98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146977</xdr:rowOff>
    </xdr:from>
    <xdr:to>
      <xdr:col>12</xdr:col>
      <xdr:colOff>561975</xdr:colOff>
      <xdr:row>57</xdr:row>
      <xdr:rowOff>77127</xdr:rowOff>
    </xdr:to>
    <xdr:sp macro="" textlink="">
      <xdr:nvSpPr>
        <xdr:cNvPr id="376" name="円/楕円 375"/>
        <xdr:cNvSpPr/>
      </xdr:nvSpPr>
      <xdr:spPr>
        <a:xfrm>
          <a:off x="8699500" y="97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93654</xdr:rowOff>
    </xdr:from>
    <xdr:ext cx="534377" cy="259045"/>
    <xdr:sp macro="" textlink="">
      <xdr:nvSpPr>
        <xdr:cNvPr id="377" name="テキスト ボックス 376"/>
        <xdr:cNvSpPr txBox="1"/>
      </xdr:nvSpPr>
      <xdr:spPr>
        <a:xfrm>
          <a:off x="8483111" y="95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133134</xdr:rowOff>
    </xdr:from>
    <xdr:to>
      <xdr:col>11</xdr:col>
      <xdr:colOff>358775</xdr:colOff>
      <xdr:row>57</xdr:row>
      <xdr:rowOff>63284</xdr:rowOff>
    </xdr:to>
    <xdr:sp macro="" textlink="">
      <xdr:nvSpPr>
        <xdr:cNvPr id="378" name="円/楕円 377"/>
        <xdr:cNvSpPr/>
      </xdr:nvSpPr>
      <xdr:spPr>
        <a:xfrm>
          <a:off x="7810500" y="97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79811</xdr:rowOff>
    </xdr:from>
    <xdr:ext cx="534377" cy="259045"/>
    <xdr:sp macro="" textlink="">
      <xdr:nvSpPr>
        <xdr:cNvPr id="379" name="テキスト ボックス 378"/>
        <xdr:cNvSpPr txBox="1"/>
      </xdr:nvSpPr>
      <xdr:spPr>
        <a:xfrm>
          <a:off x="7594111" y="95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131026</xdr:rowOff>
    </xdr:from>
    <xdr:to>
      <xdr:col>10</xdr:col>
      <xdr:colOff>155575</xdr:colOff>
      <xdr:row>57</xdr:row>
      <xdr:rowOff>61176</xdr:rowOff>
    </xdr:to>
    <xdr:sp macro="" textlink="">
      <xdr:nvSpPr>
        <xdr:cNvPr id="380" name="円/楕円 379"/>
        <xdr:cNvSpPr/>
      </xdr:nvSpPr>
      <xdr:spPr>
        <a:xfrm>
          <a:off x="6921500" y="97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77703</xdr:rowOff>
    </xdr:from>
    <xdr:ext cx="534377" cy="259045"/>
    <xdr:sp macro="" textlink="">
      <xdr:nvSpPr>
        <xdr:cNvPr id="381" name="テキスト ボックス 380"/>
        <xdr:cNvSpPr txBox="1"/>
      </xdr:nvSpPr>
      <xdr:spPr>
        <a:xfrm>
          <a:off x="6705111" y="95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32601</xdr:rowOff>
    </xdr:from>
    <xdr:to>
      <xdr:col>15</xdr:col>
      <xdr:colOff>180975</xdr:colOff>
      <xdr:row>77</xdr:row>
      <xdr:rowOff>24524</xdr:rowOff>
    </xdr:to>
    <xdr:cxnSp macro="">
      <xdr:nvCxnSpPr>
        <xdr:cNvPr id="410" name="直線コネクタ 409"/>
        <xdr:cNvCxnSpPr/>
      </xdr:nvCxnSpPr>
      <xdr:spPr>
        <a:xfrm flipV="1">
          <a:off x="9639300" y="13062801"/>
          <a:ext cx="838200" cy="1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24524</xdr:rowOff>
    </xdr:from>
    <xdr:to>
      <xdr:col>14</xdr:col>
      <xdr:colOff>28575</xdr:colOff>
      <xdr:row>77</xdr:row>
      <xdr:rowOff>114402</xdr:rowOff>
    </xdr:to>
    <xdr:cxnSp macro="">
      <xdr:nvCxnSpPr>
        <xdr:cNvPr id="413" name="直線コネクタ 412"/>
        <xdr:cNvCxnSpPr/>
      </xdr:nvCxnSpPr>
      <xdr:spPr>
        <a:xfrm flipV="1">
          <a:off x="8750300" y="13226174"/>
          <a:ext cx="8890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88112</xdr:rowOff>
    </xdr:from>
    <xdr:to>
      <xdr:col>12</xdr:col>
      <xdr:colOff>511175</xdr:colOff>
      <xdr:row>77</xdr:row>
      <xdr:rowOff>114402</xdr:rowOff>
    </xdr:to>
    <xdr:cxnSp macro="">
      <xdr:nvCxnSpPr>
        <xdr:cNvPr id="416" name="直線コネクタ 415"/>
        <xdr:cNvCxnSpPr/>
      </xdr:nvCxnSpPr>
      <xdr:spPr>
        <a:xfrm>
          <a:off x="7861300" y="13289762"/>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89788</xdr:rowOff>
    </xdr:from>
    <xdr:to>
      <xdr:col>11</xdr:col>
      <xdr:colOff>307975</xdr:colOff>
      <xdr:row>77</xdr:row>
      <xdr:rowOff>88112</xdr:rowOff>
    </xdr:to>
    <xdr:cxnSp macro="">
      <xdr:nvCxnSpPr>
        <xdr:cNvPr id="419" name="直線コネクタ 418"/>
        <xdr:cNvCxnSpPr/>
      </xdr:nvCxnSpPr>
      <xdr:spPr>
        <a:xfrm>
          <a:off x="6972300" y="13119988"/>
          <a:ext cx="889000" cy="16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153251</xdr:rowOff>
    </xdr:from>
    <xdr:to>
      <xdr:col>15</xdr:col>
      <xdr:colOff>231775</xdr:colOff>
      <xdr:row>76</xdr:row>
      <xdr:rowOff>83401</xdr:rowOff>
    </xdr:to>
    <xdr:sp macro="" textlink="">
      <xdr:nvSpPr>
        <xdr:cNvPr id="429" name="円/楕円 428"/>
        <xdr:cNvSpPr/>
      </xdr:nvSpPr>
      <xdr:spPr>
        <a:xfrm>
          <a:off x="104267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131678</xdr:rowOff>
    </xdr:from>
    <xdr:ext cx="534377" cy="259045"/>
    <xdr:sp macro="" textlink="">
      <xdr:nvSpPr>
        <xdr:cNvPr id="430" name="商工費該当値テキスト"/>
        <xdr:cNvSpPr txBox="1"/>
      </xdr:nvSpPr>
      <xdr:spPr>
        <a:xfrm>
          <a:off x="10528300" y="129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145174</xdr:rowOff>
    </xdr:from>
    <xdr:to>
      <xdr:col>14</xdr:col>
      <xdr:colOff>79375</xdr:colOff>
      <xdr:row>77</xdr:row>
      <xdr:rowOff>75324</xdr:rowOff>
    </xdr:to>
    <xdr:sp macro="" textlink="">
      <xdr:nvSpPr>
        <xdr:cNvPr id="431" name="円/楕円 430"/>
        <xdr:cNvSpPr/>
      </xdr:nvSpPr>
      <xdr:spPr>
        <a:xfrm>
          <a:off x="9588500" y="131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66451</xdr:rowOff>
    </xdr:from>
    <xdr:ext cx="469744" cy="259045"/>
    <xdr:sp macro="" textlink="">
      <xdr:nvSpPr>
        <xdr:cNvPr id="432" name="テキスト ボックス 431"/>
        <xdr:cNvSpPr txBox="1"/>
      </xdr:nvSpPr>
      <xdr:spPr>
        <a:xfrm>
          <a:off x="9404427" y="132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63602</xdr:rowOff>
    </xdr:from>
    <xdr:to>
      <xdr:col>12</xdr:col>
      <xdr:colOff>561975</xdr:colOff>
      <xdr:row>77</xdr:row>
      <xdr:rowOff>165202</xdr:rowOff>
    </xdr:to>
    <xdr:sp macro="" textlink="">
      <xdr:nvSpPr>
        <xdr:cNvPr id="433" name="円/楕円 432"/>
        <xdr:cNvSpPr/>
      </xdr:nvSpPr>
      <xdr:spPr>
        <a:xfrm>
          <a:off x="8699500" y="132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156329</xdr:rowOff>
    </xdr:from>
    <xdr:ext cx="469744" cy="259045"/>
    <xdr:sp macro="" textlink="">
      <xdr:nvSpPr>
        <xdr:cNvPr id="434" name="テキスト ボックス 433"/>
        <xdr:cNvSpPr txBox="1"/>
      </xdr:nvSpPr>
      <xdr:spPr>
        <a:xfrm>
          <a:off x="8515427" y="1335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37312</xdr:rowOff>
    </xdr:from>
    <xdr:to>
      <xdr:col>11</xdr:col>
      <xdr:colOff>358775</xdr:colOff>
      <xdr:row>77</xdr:row>
      <xdr:rowOff>138912</xdr:rowOff>
    </xdr:to>
    <xdr:sp macro="" textlink="">
      <xdr:nvSpPr>
        <xdr:cNvPr id="435" name="円/楕円 434"/>
        <xdr:cNvSpPr/>
      </xdr:nvSpPr>
      <xdr:spPr>
        <a:xfrm>
          <a:off x="7810500" y="13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130039</xdr:rowOff>
    </xdr:from>
    <xdr:ext cx="469744" cy="259045"/>
    <xdr:sp macro="" textlink="">
      <xdr:nvSpPr>
        <xdr:cNvPr id="436" name="テキスト ボックス 435"/>
        <xdr:cNvSpPr txBox="1"/>
      </xdr:nvSpPr>
      <xdr:spPr>
        <a:xfrm>
          <a:off x="7626427" y="133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38988</xdr:rowOff>
    </xdr:from>
    <xdr:to>
      <xdr:col>10</xdr:col>
      <xdr:colOff>155575</xdr:colOff>
      <xdr:row>76</xdr:row>
      <xdr:rowOff>140588</xdr:rowOff>
    </xdr:to>
    <xdr:sp macro="" textlink="">
      <xdr:nvSpPr>
        <xdr:cNvPr id="437" name="円/楕円 436"/>
        <xdr:cNvSpPr/>
      </xdr:nvSpPr>
      <xdr:spPr>
        <a:xfrm>
          <a:off x="6921500" y="130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131715</xdr:rowOff>
    </xdr:from>
    <xdr:ext cx="534377" cy="259045"/>
    <xdr:sp macro="" textlink="">
      <xdr:nvSpPr>
        <xdr:cNvPr id="438" name="テキスト ボックス 437"/>
        <xdr:cNvSpPr txBox="1"/>
      </xdr:nvSpPr>
      <xdr:spPr>
        <a:xfrm>
          <a:off x="6705111" y="131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150346</xdr:rowOff>
    </xdr:from>
    <xdr:to>
      <xdr:col>15</xdr:col>
      <xdr:colOff>180975</xdr:colOff>
      <xdr:row>95</xdr:row>
      <xdr:rowOff>60575</xdr:rowOff>
    </xdr:to>
    <xdr:cxnSp macro="">
      <xdr:nvCxnSpPr>
        <xdr:cNvPr id="467" name="直線コネクタ 466"/>
        <xdr:cNvCxnSpPr/>
      </xdr:nvCxnSpPr>
      <xdr:spPr>
        <a:xfrm>
          <a:off x="9639300" y="16266646"/>
          <a:ext cx="8382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150346</xdr:rowOff>
    </xdr:from>
    <xdr:to>
      <xdr:col>14</xdr:col>
      <xdr:colOff>28575</xdr:colOff>
      <xdr:row>95</xdr:row>
      <xdr:rowOff>63599</xdr:rowOff>
    </xdr:to>
    <xdr:cxnSp macro="">
      <xdr:nvCxnSpPr>
        <xdr:cNvPr id="470" name="直線コネクタ 469"/>
        <xdr:cNvCxnSpPr/>
      </xdr:nvCxnSpPr>
      <xdr:spPr>
        <a:xfrm flipV="1">
          <a:off x="8750300" y="16266646"/>
          <a:ext cx="889000" cy="8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63599</xdr:rowOff>
    </xdr:from>
    <xdr:to>
      <xdr:col>12</xdr:col>
      <xdr:colOff>511175</xdr:colOff>
      <xdr:row>96</xdr:row>
      <xdr:rowOff>46371</xdr:rowOff>
    </xdr:to>
    <xdr:cxnSp macro="">
      <xdr:nvCxnSpPr>
        <xdr:cNvPr id="473" name="直線コネクタ 472"/>
        <xdr:cNvCxnSpPr/>
      </xdr:nvCxnSpPr>
      <xdr:spPr>
        <a:xfrm flipV="1">
          <a:off x="7861300" y="16351349"/>
          <a:ext cx="889000" cy="1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81049</xdr:rowOff>
    </xdr:from>
    <xdr:to>
      <xdr:col>11</xdr:col>
      <xdr:colOff>307975</xdr:colOff>
      <xdr:row>96</xdr:row>
      <xdr:rowOff>46371</xdr:rowOff>
    </xdr:to>
    <xdr:cxnSp macro="">
      <xdr:nvCxnSpPr>
        <xdr:cNvPr id="476" name="直線コネクタ 475"/>
        <xdr:cNvCxnSpPr/>
      </xdr:nvCxnSpPr>
      <xdr:spPr>
        <a:xfrm>
          <a:off x="6972300" y="16368799"/>
          <a:ext cx="889000" cy="1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9775</xdr:rowOff>
    </xdr:from>
    <xdr:to>
      <xdr:col>15</xdr:col>
      <xdr:colOff>231775</xdr:colOff>
      <xdr:row>95</xdr:row>
      <xdr:rowOff>111375</xdr:rowOff>
    </xdr:to>
    <xdr:sp macro="" textlink="">
      <xdr:nvSpPr>
        <xdr:cNvPr id="486" name="円/楕円 485"/>
        <xdr:cNvSpPr/>
      </xdr:nvSpPr>
      <xdr:spPr>
        <a:xfrm>
          <a:off x="10426700" y="16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32652</xdr:rowOff>
    </xdr:from>
    <xdr:ext cx="534377" cy="259045"/>
    <xdr:sp macro="" textlink="">
      <xdr:nvSpPr>
        <xdr:cNvPr id="487" name="土木費該当値テキスト"/>
        <xdr:cNvSpPr txBox="1"/>
      </xdr:nvSpPr>
      <xdr:spPr>
        <a:xfrm>
          <a:off x="10528300" y="161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87,884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99546</xdr:rowOff>
    </xdr:from>
    <xdr:to>
      <xdr:col>14</xdr:col>
      <xdr:colOff>79375</xdr:colOff>
      <xdr:row>95</xdr:row>
      <xdr:rowOff>29696</xdr:rowOff>
    </xdr:to>
    <xdr:sp macro="" textlink="">
      <xdr:nvSpPr>
        <xdr:cNvPr id="488" name="円/楕円 487"/>
        <xdr:cNvSpPr/>
      </xdr:nvSpPr>
      <xdr:spPr>
        <a:xfrm>
          <a:off x="9588500" y="162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46223</xdr:rowOff>
    </xdr:from>
    <xdr:ext cx="534377" cy="259045"/>
    <xdr:sp macro="" textlink="">
      <xdr:nvSpPr>
        <xdr:cNvPr id="489" name="テキスト ボックス 488"/>
        <xdr:cNvSpPr txBox="1"/>
      </xdr:nvSpPr>
      <xdr:spPr>
        <a:xfrm>
          <a:off x="9372111" y="159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12799</xdr:rowOff>
    </xdr:from>
    <xdr:to>
      <xdr:col>12</xdr:col>
      <xdr:colOff>561975</xdr:colOff>
      <xdr:row>95</xdr:row>
      <xdr:rowOff>114399</xdr:rowOff>
    </xdr:to>
    <xdr:sp macro="" textlink="">
      <xdr:nvSpPr>
        <xdr:cNvPr id="490" name="円/楕円 489"/>
        <xdr:cNvSpPr/>
      </xdr:nvSpPr>
      <xdr:spPr>
        <a:xfrm>
          <a:off x="8699500" y="163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130926</xdr:rowOff>
    </xdr:from>
    <xdr:ext cx="534377" cy="259045"/>
    <xdr:sp macro="" textlink="">
      <xdr:nvSpPr>
        <xdr:cNvPr id="491" name="テキスト ボックス 490"/>
        <xdr:cNvSpPr txBox="1"/>
      </xdr:nvSpPr>
      <xdr:spPr>
        <a:xfrm>
          <a:off x="8483111" y="1607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167021</xdr:rowOff>
    </xdr:from>
    <xdr:to>
      <xdr:col>11</xdr:col>
      <xdr:colOff>358775</xdr:colOff>
      <xdr:row>96</xdr:row>
      <xdr:rowOff>97171</xdr:rowOff>
    </xdr:to>
    <xdr:sp macro="" textlink="">
      <xdr:nvSpPr>
        <xdr:cNvPr id="492" name="円/楕円 491"/>
        <xdr:cNvSpPr/>
      </xdr:nvSpPr>
      <xdr:spPr>
        <a:xfrm>
          <a:off x="7810500" y="164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113698</xdr:rowOff>
    </xdr:from>
    <xdr:ext cx="534377" cy="259045"/>
    <xdr:sp macro="" textlink="">
      <xdr:nvSpPr>
        <xdr:cNvPr id="493" name="テキスト ボックス 492"/>
        <xdr:cNvSpPr txBox="1"/>
      </xdr:nvSpPr>
      <xdr:spPr>
        <a:xfrm>
          <a:off x="7594111" y="162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30249</xdr:rowOff>
    </xdr:from>
    <xdr:to>
      <xdr:col>10</xdr:col>
      <xdr:colOff>155575</xdr:colOff>
      <xdr:row>95</xdr:row>
      <xdr:rowOff>131849</xdr:rowOff>
    </xdr:to>
    <xdr:sp macro="" textlink="">
      <xdr:nvSpPr>
        <xdr:cNvPr id="494" name="円/楕円 493"/>
        <xdr:cNvSpPr/>
      </xdr:nvSpPr>
      <xdr:spPr>
        <a:xfrm>
          <a:off x="6921500" y="163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148376</xdr:rowOff>
    </xdr:from>
    <xdr:ext cx="534377" cy="259045"/>
    <xdr:sp macro="" textlink="">
      <xdr:nvSpPr>
        <xdr:cNvPr id="495" name="テキスト ボックス 494"/>
        <xdr:cNvSpPr txBox="1"/>
      </xdr:nvSpPr>
      <xdr:spPr>
        <a:xfrm>
          <a:off x="6705111" y="1609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75902</xdr:rowOff>
    </xdr:from>
    <xdr:to>
      <xdr:col>23</xdr:col>
      <xdr:colOff>517525</xdr:colOff>
      <xdr:row>36</xdr:row>
      <xdr:rowOff>113068</xdr:rowOff>
    </xdr:to>
    <xdr:cxnSp macro="">
      <xdr:nvCxnSpPr>
        <xdr:cNvPr id="524" name="直線コネクタ 523"/>
        <xdr:cNvCxnSpPr/>
      </xdr:nvCxnSpPr>
      <xdr:spPr>
        <a:xfrm>
          <a:off x="15481300" y="6076652"/>
          <a:ext cx="838200" cy="20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75902</xdr:rowOff>
    </xdr:from>
    <xdr:to>
      <xdr:col>22</xdr:col>
      <xdr:colOff>365125</xdr:colOff>
      <xdr:row>35</xdr:row>
      <xdr:rowOff>156921</xdr:rowOff>
    </xdr:to>
    <xdr:cxnSp macro="">
      <xdr:nvCxnSpPr>
        <xdr:cNvPr id="527" name="直線コネクタ 526"/>
        <xdr:cNvCxnSpPr/>
      </xdr:nvCxnSpPr>
      <xdr:spPr>
        <a:xfrm flipV="1">
          <a:off x="14592300" y="6076652"/>
          <a:ext cx="889000" cy="8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156921</xdr:rowOff>
    </xdr:from>
    <xdr:to>
      <xdr:col>21</xdr:col>
      <xdr:colOff>161925</xdr:colOff>
      <xdr:row>36</xdr:row>
      <xdr:rowOff>80950</xdr:rowOff>
    </xdr:to>
    <xdr:cxnSp macro="">
      <xdr:nvCxnSpPr>
        <xdr:cNvPr id="530" name="直線コネクタ 529"/>
        <xdr:cNvCxnSpPr/>
      </xdr:nvCxnSpPr>
      <xdr:spPr>
        <a:xfrm flipV="1">
          <a:off x="13703300" y="6157671"/>
          <a:ext cx="889000" cy="9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80950</xdr:rowOff>
    </xdr:from>
    <xdr:to>
      <xdr:col>19</xdr:col>
      <xdr:colOff>644525</xdr:colOff>
      <xdr:row>36</xdr:row>
      <xdr:rowOff>105162</xdr:rowOff>
    </xdr:to>
    <xdr:cxnSp macro="">
      <xdr:nvCxnSpPr>
        <xdr:cNvPr id="533" name="直線コネクタ 532"/>
        <xdr:cNvCxnSpPr/>
      </xdr:nvCxnSpPr>
      <xdr:spPr>
        <a:xfrm flipV="1">
          <a:off x="12814300" y="6253150"/>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62268</xdr:rowOff>
    </xdr:from>
    <xdr:to>
      <xdr:col>23</xdr:col>
      <xdr:colOff>568325</xdr:colOff>
      <xdr:row>36</xdr:row>
      <xdr:rowOff>163868</xdr:rowOff>
    </xdr:to>
    <xdr:sp macro="" textlink="">
      <xdr:nvSpPr>
        <xdr:cNvPr id="543" name="円/楕円 542"/>
        <xdr:cNvSpPr/>
      </xdr:nvSpPr>
      <xdr:spPr>
        <a:xfrm>
          <a:off x="16268700" y="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40695</xdr:rowOff>
    </xdr:from>
    <xdr:ext cx="534377" cy="259045"/>
    <xdr:sp macro="" textlink="">
      <xdr:nvSpPr>
        <xdr:cNvPr id="544" name="消防費該当値テキスト"/>
        <xdr:cNvSpPr txBox="1"/>
      </xdr:nvSpPr>
      <xdr:spPr>
        <a:xfrm>
          <a:off x="16370300" y="62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23,398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25102</xdr:rowOff>
    </xdr:from>
    <xdr:to>
      <xdr:col>22</xdr:col>
      <xdr:colOff>415925</xdr:colOff>
      <xdr:row>35</xdr:row>
      <xdr:rowOff>126702</xdr:rowOff>
    </xdr:to>
    <xdr:sp macro="" textlink="">
      <xdr:nvSpPr>
        <xdr:cNvPr id="545" name="円/楕円 544"/>
        <xdr:cNvSpPr/>
      </xdr:nvSpPr>
      <xdr:spPr>
        <a:xfrm>
          <a:off x="15430500" y="60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143229</xdr:rowOff>
    </xdr:from>
    <xdr:ext cx="534377" cy="259045"/>
    <xdr:sp macro="" textlink="">
      <xdr:nvSpPr>
        <xdr:cNvPr id="546" name="テキスト ボックス 545"/>
        <xdr:cNvSpPr txBox="1"/>
      </xdr:nvSpPr>
      <xdr:spPr>
        <a:xfrm>
          <a:off x="15214111" y="58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106121</xdr:rowOff>
    </xdr:from>
    <xdr:to>
      <xdr:col>21</xdr:col>
      <xdr:colOff>212725</xdr:colOff>
      <xdr:row>36</xdr:row>
      <xdr:rowOff>36271</xdr:rowOff>
    </xdr:to>
    <xdr:sp macro="" textlink="">
      <xdr:nvSpPr>
        <xdr:cNvPr id="547" name="円/楕円 546"/>
        <xdr:cNvSpPr/>
      </xdr:nvSpPr>
      <xdr:spPr>
        <a:xfrm>
          <a:off x="14541500" y="61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52798</xdr:rowOff>
    </xdr:from>
    <xdr:ext cx="534377" cy="259045"/>
    <xdr:sp macro="" textlink="">
      <xdr:nvSpPr>
        <xdr:cNvPr id="548" name="テキスト ボックス 547"/>
        <xdr:cNvSpPr txBox="1"/>
      </xdr:nvSpPr>
      <xdr:spPr>
        <a:xfrm>
          <a:off x="14325111" y="58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30150</xdr:rowOff>
    </xdr:from>
    <xdr:to>
      <xdr:col>20</xdr:col>
      <xdr:colOff>9525</xdr:colOff>
      <xdr:row>36</xdr:row>
      <xdr:rowOff>131750</xdr:rowOff>
    </xdr:to>
    <xdr:sp macro="" textlink="">
      <xdr:nvSpPr>
        <xdr:cNvPr id="549" name="円/楕円 548"/>
        <xdr:cNvSpPr/>
      </xdr:nvSpPr>
      <xdr:spPr>
        <a:xfrm>
          <a:off x="13652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148277</xdr:rowOff>
    </xdr:from>
    <xdr:ext cx="534377" cy="259045"/>
    <xdr:sp macro="" textlink="">
      <xdr:nvSpPr>
        <xdr:cNvPr id="550" name="テキスト ボックス 549"/>
        <xdr:cNvSpPr txBox="1"/>
      </xdr:nvSpPr>
      <xdr:spPr>
        <a:xfrm>
          <a:off x="13436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54362</xdr:rowOff>
    </xdr:from>
    <xdr:to>
      <xdr:col>18</xdr:col>
      <xdr:colOff>492125</xdr:colOff>
      <xdr:row>36</xdr:row>
      <xdr:rowOff>155962</xdr:rowOff>
    </xdr:to>
    <xdr:sp macro="" textlink="">
      <xdr:nvSpPr>
        <xdr:cNvPr id="551" name="円/楕円 550"/>
        <xdr:cNvSpPr/>
      </xdr:nvSpPr>
      <xdr:spPr>
        <a:xfrm>
          <a:off x="12763500" y="62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1039</xdr:rowOff>
    </xdr:from>
    <xdr:ext cx="534377" cy="259045"/>
    <xdr:sp macro="" textlink="">
      <xdr:nvSpPr>
        <xdr:cNvPr id="552" name="テキスト ボックス 551"/>
        <xdr:cNvSpPr txBox="1"/>
      </xdr:nvSpPr>
      <xdr:spPr>
        <a:xfrm>
          <a:off x="12547111" y="60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2393</xdr:rowOff>
    </xdr:from>
    <xdr:to>
      <xdr:col>23</xdr:col>
      <xdr:colOff>517525</xdr:colOff>
      <xdr:row>54</xdr:row>
      <xdr:rowOff>5986</xdr:rowOff>
    </xdr:to>
    <xdr:cxnSp macro="">
      <xdr:nvCxnSpPr>
        <xdr:cNvPr id="584" name="直線コネクタ 583"/>
        <xdr:cNvCxnSpPr/>
      </xdr:nvCxnSpPr>
      <xdr:spPr>
        <a:xfrm flipV="1">
          <a:off x="15481300" y="9089243"/>
          <a:ext cx="838200" cy="17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5986</xdr:rowOff>
    </xdr:from>
    <xdr:to>
      <xdr:col>22</xdr:col>
      <xdr:colOff>365125</xdr:colOff>
      <xdr:row>54</xdr:row>
      <xdr:rowOff>118636</xdr:rowOff>
    </xdr:to>
    <xdr:cxnSp macro="">
      <xdr:nvCxnSpPr>
        <xdr:cNvPr id="587" name="直線コネクタ 586"/>
        <xdr:cNvCxnSpPr/>
      </xdr:nvCxnSpPr>
      <xdr:spPr>
        <a:xfrm flipV="1">
          <a:off x="14592300" y="9264286"/>
          <a:ext cx="889000" cy="1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119877</xdr:rowOff>
    </xdr:from>
    <xdr:to>
      <xdr:col>21</xdr:col>
      <xdr:colOff>161925</xdr:colOff>
      <xdr:row>54</xdr:row>
      <xdr:rowOff>118636</xdr:rowOff>
    </xdr:to>
    <xdr:cxnSp macro="">
      <xdr:nvCxnSpPr>
        <xdr:cNvPr id="590" name="直線コネクタ 589"/>
        <xdr:cNvCxnSpPr/>
      </xdr:nvCxnSpPr>
      <xdr:spPr>
        <a:xfrm>
          <a:off x="13703300" y="8863827"/>
          <a:ext cx="889000" cy="5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49</xdr:row>
      <xdr:rowOff>96821</xdr:rowOff>
    </xdr:from>
    <xdr:to>
      <xdr:col>19</xdr:col>
      <xdr:colOff>644525</xdr:colOff>
      <xdr:row>51</xdr:row>
      <xdr:rowOff>119877</xdr:rowOff>
    </xdr:to>
    <xdr:cxnSp macro="">
      <xdr:nvCxnSpPr>
        <xdr:cNvPr id="593" name="直線コネクタ 592"/>
        <xdr:cNvCxnSpPr/>
      </xdr:nvCxnSpPr>
      <xdr:spPr>
        <a:xfrm>
          <a:off x="12814300" y="8497871"/>
          <a:ext cx="889000" cy="3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123043</xdr:rowOff>
    </xdr:from>
    <xdr:to>
      <xdr:col>23</xdr:col>
      <xdr:colOff>568325</xdr:colOff>
      <xdr:row>53</xdr:row>
      <xdr:rowOff>53193</xdr:rowOff>
    </xdr:to>
    <xdr:sp macro="" textlink="">
      <xdr:nvSpPr>
        <xdr:cNvPr id="603" name="円/楕円 602"/>
        <xdr:cNvSpPr/>
      </xdr:nvSpPr>
      <xdr:spPr>
        <a:xfrm>
          <a:off x="16268700" y="9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145920</xdr:rowOff>
    </xdr:from>
    <xdr:ext cx="534377" cy="259045"/>
    <xdr:sp macro="" textlink="">
      <xdr:nvSpPr>
        <xdr:cNvPr id="604" name="教育費該当値テキスト"/>
        <xdr:cNvSpPr txBox="1"/>
      </xdr:nvSpPr>
      <xdr:spPr>
        <a:xfrm>
          <a:off x="16370300" y="8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88,909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126636</xdr:rowOff>
    </xdr:from>
    <xdr:to>
      <xdr:col>22</xdr:col>
      <xdr:colOff>415925</xdr:colOff>
      <xdr:row>54</xdr:row>
      <xdr:rowOff>56786</xdr:rowOff>
    </xdr:to>
    <xdr:sp macro="" textlink="">
      <xdr:nvSpPr>
        <xdr:cNvPr id="605" name="円/楕円 604"/>
        <xdr:cNvSpPr/>
      </xdr:nvSpPr>
      <xdr:spPr>
        <a:xfrm>
          <a:off x="15430500" y="92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73313</xdr:rowOff>
    </xdr:from>
    <xdr:ext cx="534377" cy="259045"/>
    <xdr:sp macro="" textlink="">
      <xdr:nvSpPr>
        <xdr:cNvPr id="606" name="テキスト ボックス 605"/>
        <xdr:cNvSpPr txBox="1"/>
      </xdr:nvSpPr>
      <xdr:spPr>
        <a:xfrm>
          <a:off x="15214111" y="898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78,189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67836</xdr:rowOff>
    </xdr:from>
    <xdr:to>
      <xdr:col>21</xdr:col>
      <xdr:colOff>212725</xdr:colOff>
      <xdr:row>54</xdr:row>
      <xdr:rowOff>169436</xdr:rowOff>
    </xdr:to>
    <xdr:sp macro="" textlink="">
      <xdr:nvSpPr>
        <xdr:cNvPr id="607" name="円/楕円 606"/>
        <xdr:cNvSpPr/>
      </xdr:nvSpPr>
      <xdr:spPr>
        <a:xfrm>
          <a:off x="14541500" y="93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14513</xdr:rowOff>
    </xdr:from>
    <xdr:ext cx="534377" cy="259045"/>
    <xdr:sp macro="" textlink="">
      <xdr:nvSpPr>
        <xdr:cNvPr id="608" name="テキスト ボックス 607"/>
        <xdr:cNvSpPr txBox="1"/>
      </xdr:nvSpPr>
      <xdr:spPr>
        <a:xfrm>
          <a:off x="14325111" y="91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69077</xdr:rowOff>
    </xdr:from>
    <xdr:to>
      <xdr:col>20</xdr:col>
      <xdr:colOff>9525</xdr:colOff>
      <xdr:row>51</xdr:row>
      <xdr:rowOff>170677</xdr:rowOff>
    </xdr:to>
    <xdr:sp macro="" textlink="">
      <xdr:nvSpPr>
        <xdr:cNvPr id="609" name="円/楕円 608"/>
        <xdr:cNvSpPr/>
      </xdr:nvSpPr>
      <xdr:spPr>
        <a:xfrm>
          <a:off x="13652500" y="88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15754</xdr:rowOff>
    </xdr:from>
    <xdr:ext cx="599010" cy="259045"/>
    <xdr:sp macro="" textlink="">
      <xdr:nvSpPr>
        <xdr:cNvPr id="610" name="テキスト ボックス 609"/>
        <xdr:cNvSpPr txBox="1"/>
      </xdr:nvSpPr>
      <xdr:spPr>
        <a:xfrm>
          <a:off x="13403794" y="858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102,714</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46021</xdr:rowOff>
    </xdr:from>
    <xdr:to>
      <xdr:col>18</xdr:col>
      <xdr:colOff>492125</xdr:colOff>
      <xdr:row>49</xdr:row>
      <xdr:rowOff>147621</xdr:rowOff>
    </xdr:to>
    <xdr:sp macro="" textlink="">
      <xdr:nvSpPr>
        <xdr:cNvPr id="611" name="円/楕円 610"/>
        <xdr:cNvSpPr/>
      </xdr:nvSpPr>
      <xdr:spPr>
        <a:xfrm>
          <a:off x="12763500" y="84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47</xdr:row>
      <xdr:rowOff>164148</xdr:rowOff>
    </xdr:from>
    <xdr:ext cx="599010" cy="259045"/>
    <xdr:sp macro="" textlink="">
      <xdr:nvSpPr>
        <xdr:cNvPr id="612" name="テキスト ボックス 611"/>
        <xdr:cNvSpPr txBox="1"/>
      </xdr:nvSpPr>
      <xdr:spPr>
        <a:xfrm>
          <a:off x="12514794" y="822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59689</xdr:rowOff>
    </xdr:from>
    <xdr:to>
      <xdr:col>23</xdr:col>
      <xdr:colOff>517525</xdr:colOff>
      <xdr:row>78</xdr:row>
      <xdr:rowOff>125481</xdr:rowOff>
    </xdr:to>
    <xdr:cxnSp macro="">
      <xdr:nvCxnSpPr>
        <xdr:cNvPr id="639" name="直線コネクタ 638"/>
        <xdr:cNvCxnSpPr/>
      </xdr:nvCxnSpPr>
      <xdr:spPr>
        <a:xfrm>
          <a:off x="15481300" y="13432789"/>
          <a:ext cx="8382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163291</xdr:rowOff>
    </xdr:from>
    <xdr:to>
      <xdr:col>22</xdr:col>
      <xdr:colOff>365125</xdr:colOff>
      <xdr:row>78</xdr:row>
      <xdr:rowOff>59689</xdr:rowOff>
    </xdr:to>
    <xdr:cxnSp macro="">
      <xdr:nvCxnSpPr>
        <xdr:cNvPr id="642" name="直線コネクタ 641"/>
        <xdr:cNvCxnSpPr/>
      </xdr:nvCxnSpPr>
      <xdr:spPr>
        <a:xfrm>
          <a:off x="14592300" y="13364941"/>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22291</xdr:rowOff>
    </xdr:from>
    <xdr:to>
      <xdr:col>21</xdr:col>
      <xdr:colOff>161925</xdr:colOff>
      <xdr:row>77</xdr:row>
      <xdr:rowOff>163291</xdr:rowOff>
    </xdr:to>
    <xdr:cxnSp macro="">
      <xdr:nvCxnSpPr>
        <xdr:cNvPr id="645" name="直線コネクタ 644"/>
        <xdr:cNvCxnSpPr/>
      </xdr:nvCxnSpPr>
      <xdr:spPr>
        <a:xfrm>
          <a:off x="13703300" y="12881041"/>
          <a:ext cx="889000" cy="48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22291</xdr:rowOff>
    </xdr:from>
    <xdr:to>
      <xdr:col>19</xdr:col>
      <xdr:colOff>644525</xdr:colOff>
      <xdr:row>76</xdr:row>
      <xdr:rowOff>82869</xdr:rowOff>
    </xdr:to>
    <xdr:cxnSp macro="">
      <xdr:nvCxnSpPr>
        <xdr:cNvPr id="648" name="直線コネクタ 647"/>
        <xdr:cNvCxnSpPr/>
      </xdr:nvCxnSpPr>
      <xdr:spPr>
        <a:xfrm flipV="1">
          <a:off x="12814300" y="12881041"/>
          <a:ext cx="889000" cy="2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153554</xdr:rowOff>
    </xdr:from>
    <xdr:ext cx="469744" cy="259045"/>
    <xdr:sp macro="" textlink="">
      <xdr:nvSpPr>
        <xdr:cNvPr id="650" name="テキスト ボックス 649"/>
        <xdr:cNvSpPr txBox="1"/>
      </xdr:nvSpPr>
      <xdr:spPr>
        <a:xfrm>
          <a:off x="13468427" y="131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21195</xdr:rowOff>
    </xdr:from>
    <xdr:ext cx="469744" cy="259045"/>
    <xdr:sp macro="" textlink="">
      <xdr:nvSpPr>
        <xdr:cNvPr id="652" name="テキスト ボックス 651"/>
        <xdr:cNvSpPr txBox="1"/>
      </xdr:nvSpPr>
      <xdr:spPr>
        <a:xfrm>
          <a:off x="12579427" y="132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74681</xdr:rowOff>
    </xdr:from>
    <xdr:to>
      <xdr:col>23</xdr:col>
      <xdr:colOff>568325</xdr:colOff>
      <xdr:row>79</xdr:row>
      <xdr:rowOff>4831</xdr:rowOff>
    </xdr:to>
    <xdr:sp macro="" textlink="">
      <xdr:nvSpPr>
        <xdr:cNvPr id="658" name="円/楕円 657"/>
        <xdr:cNvSpPr/>
      </xdr:nvSpPr>
      <xdr:spPr>
        <a:xfrm>
          <a:off x="16268700" y="1344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161058</xdr:rowOff>
    </xdr:from>
    <xdr:ext cx="378565" cy="259045"/>
    <xdr:sp macro="" textlink="">
      <xdr:nvSpPr>
        <xdr:cNvPr id="659" name="災害復旧費該当値テキスト"/>
        <xdr:cNvSpPr txBox="1"/>
      </xdr:nvSpPr>
      <xdr:spPr>
        <a:xfrm>
          <a:off x="16370300" y="13362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8889</xdr:rowOff>
    </xdr:from>
    <xdr:to>
      <xdr:col>22</xdr:col>
      <xdr:colOff>415925</xdr:colOff>
      <xdr:row>78</xdr:row>
      <xdr:rowOff>110489</xdr:rowOff>
    </xdr:to>
    <xdr:sp macro="" textlink="">
      <xdr:nvSpPr>
        <xdr:cNvPr id="660" name="円/楕円 659"/>
        <xdr:cNvSpPr/>
      </xdr:nvSpPr>
      <xdr:spPr>
        <a:xfrm>
          <a:off x="15430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101616</xdr:rowOff>
    </xdr:from>
    <xdr:ext cx="469744" cy="259045"/>
    <xdr:sp macro="" textlink="">
      <xdr:nvSpPr>
        <xdr:cNvPr id="661" name="テキスト ボックス 660"/>
        <xdr:cNvSpPr txBox="1"/>
      </xdr:nvSpPr>
      <xdr:spPr>
        <a:xfrm>
          <a:off x="15246427"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112491</xdr:rowOff>
    </xdr:from>
    <xdr:to>
      <xdr:col>21</xdr:col>
      <xdr:colOff>212725</xdr:colOff>
      <xdr:row>78</xdr:row>
      <xdr:rowOff>42641</xdr:rowOff>
    </xdr:to>
    <xdr:sp macro="" textlink="">
      <xdr:nvSpPr>
        <xdr:cNvPr id="662" name="円/楕円 661"/>
        <xdr:cNvSpPr/>
      </xdr:nvSpPr>
      <xdr:spPr>
        <a:xfrm>
          <a:off x="14541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33768</xdr:rowOff>
    </xdr:from>
    <xdr:ext cx="469744" cy="259045"/>
    <xdr:sp macro="" textlink="">
      <xdr:nvSpPr>
        <xdr:cNvPr id="663" name="テキスト ボックス 662"/>
        <xdr:cNvSpPr txBox="1"/>
      </xdr:nvSpPr>
      <xdr:spPr>
        <a:xfrm>
          <a:off x="14357427" y="134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142941</xdr:rowOff>
    </xdr:from>
    <xdr:to>
      <xdr:col>20</xdr:col>
      <xdr:colOff>9525</xdr:colOff>
      <xdr:row>75</xdr:row>
      <xdr:rowOff>73091</xdr:rowOff>
    </xdr:to>
    <xdr:sp macro="" textlink="">
      <xdr:nvSpPr>
        <xdr:cNvPr id="664" name="円/楕円 663"/>
        <xdr:cNvSpPr/>
      </xdr:nvSpPr>
      <xdr:spPr>
        <a:xfrm>
          <a:off x="13652500" y="128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89618</xdr:rowOff>
    </xdr:from>
    <xdr:ext cx="534377" cy="259045"/>
    <xdr:sp macro="" textlink="">
      <xdr:nvSpPr>
        <xdr:cNvPr id="665" name="テキスト ボックス 664"/>
        <xdr:cNvSpPr txBox="1"/>
      </xdr:nvSpPr>
      <xdr:spPr>
        <a:xfrm>
          <a:off x="13436111" y="126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32069</xdr:rowOff>
    </xdr:from>
    <xdr:to>
      <xdr:col>18</xdr:col>
      <xdr:colOff>492125</xdr:colOff>
      <xdr:row>76</xdr:row>
      <xdr:rowOff>133669</xdr:rowOff>
    </xdr:to>
    <xdr:sp macro="" textlink="">
      <xdr:nvSpPr>
        <xdr:cNvPr id="666" name="円/楕円 665"/>
        <xdr:cNvSpPr/>
      </xdr:nvSpPr>
      <xdr:spPr>
        <a:xfrm>
          <a:off x="12763500" y="130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150197</xdr:rowOff>
    </xdr:from>
    <xdr:ext cx="469744" cy="259045"/>
    <xdr:sp macro="" textlink="">
      <xdr:nvSpPr>
        <xdr:cNvPr id="667" name="テキスト ボックス 666"/>
        <xdr:cNvSpPr txBox="1"/>
      </xdr:nvSpPr>
      <xdr:spPr>
        <a:xfrm>
          <a:off x="12579427" y="128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3" name="テキスト ボックス 68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24257</xdr:rowOff>
    </xdr:from>
    <xdr:to>
      <xdr:col>23</xdr:col>
      <xdr:colOff>516889</xdr:colOff>
      <xdr:row>98</xdr:row>
      <xdr:rowOff>112275</xdr:rowOff>
    </xdr:to>
    <xdr:cxnSp macro="">
      <xdr:nvCxnSpPr>
        <xdr:cNvPr id="691" name="直線コネクタ 690"/>
        <xdr:cNvCxnSpPr/>
      </xdr:nvCxnSpPr>
      <xdr:spPr>
        <a:xfrm flipV="1">
          <a:off x="16317595" y="15969107"/>
          <a:ext cx="1269" cy="94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116102</xdr:rowOff>
    </xdr:from>
    <xdr:ext cx="534377" cy="259045"/>
    <xdr:sp macro="" textlink="">
      <xdr:nvSpPr>
        <xdr:cNvPr id="692" name="公債費最小値テキスト"/>
        <xdr:cNvSpPr txBox="1"/>
      </xdr:nvSpPr>
      <xdr:spPr>
        <a:xfrm>
          <a:off x="16370300" y="169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112275</xdr:rowOff>
    </xdr:from>
    <xdr:to>
      <xdr:col>23</xdr:col>
      <xdr:colOff>606425</xdr:colOff>
      <xdr:row>98</xdr:row>
      <xdr:rowOff>112275</xdr:rowOff>
    </xdr:to>
    <xdr:cxnSp macro="">
      <xdr:nvCxnSpPr>
        <xdr:cNvPr id="693" name="直線コネクタ 692"/>
        <xdr:cNvCxnSpPr/>
      </xdr:nvCxnSpPr>
      <xdr:spPr>
        <a:xfrm>
          <a:off x="16230600" y="1691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142384</xdr:rowOff>
    </xdr:from>
    <xdr:ext cx="599010" cy="259045"/>
    <xdr:sp macro="" textlink="">
      <xdr:nvSpPr>
        <xdr:cNvPr id="694" name="公債費最大値テキスト"/>
        <xdr:cNvSpPr txBox="1"/>
      </xdr:nvSpPr>
      <xdr:spPr>
        <a:xfrm>
          <a:off x="16370300" y="1574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93</xdr:row>
      <xdr:rowOff>24257</xdr:rowOff>
    </xdr:from>
    <xdr:to>
      <xdr:col>23</xdr:col>
      <xdr:colOff>606425</xdr:colOff>
      <xdr:row>93</xdr:row>
      <xdr:rowOff>24257</xdr:rowOff>
    </xdr:to>
    <xdr:cxnSp macro="">
      <xdr:nvCxnSpPr>
        <xdr:cNvPr id="695" name="直線コネクタ 694"/>
        <xdr:cNvCxnSpPr/>
      </xdr:nvCxnSpPr>
      <xdr:spPr>
        <a:xfrm>
          <a:off x="16230600" y="1596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16873</xdr:rowOff>
    </xdr:from>
    <xdr:to>
      <xdr:col>23</xdr:col>
      <xdr:colOff>517525</xdr:colOff>
      <xdr:row>93</xdr:row>
      <xdr:rowOff>27229</xdr:rowOff>
    </xdr:to>
    <xdr:cxnSp macro="">
      <xdr:nvCxnSpPr>
        <xdr:cNvPr id="696" name="直線コネクタ 695"/>
        <xdr:cNvCxnSpPr/>
      </xdr:nvCxnSpPr>
      <xdr:spPr>
        <a:xfrm>
          <a:off x="15481300" y="15790273"/>
          <a:ext cx="838200" cy="1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153936</xdr:rowOff>
    </xdr:from>
    <xdr:ext cx="534377" cy="259045"/>
    <xdr:sp macro="" textlink="">
      <xdr:nvSpPr>
        <xdr:cNvPr id="697" name="公債費平均値テキスト"/>
        <xdr:cNvSpPr txBox="1"/>
      </xdr:nvSpPr>
      <xdr:spPr>
        <a:xfrm>
          <a:off x="16370300" y="164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4059</xdr:rowOff>
    </xdr:from>
    <xdr:to>
      <xdr:col>23</xdr:col>
      <xdr:colOff>568325</xdr:colOff>
      <xdr:row>96</xdr:row>
      <xdr:rowOff>105659</xdr:rowOff>
    </xdr:to>
    <xdr:sp macro="" textlink="">
      <xdr:nvSpPr>
        <xdr:cNvPr id="698" name="フローチャート : 判断 697"/>
        <xdr:cNvSpPr/>
      </xdr:nvSpPr>
      <xdr:spPr>
        <a:xfrm>
          <a:off x="16268700" y="164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144760</xdr:rowOff>
    </xdr:from>
    <xdr:to>
      <xdr:col>22</xdr:col>
      <xdr:colOff>365125</xdr:colOff>
      <xdr:row>92</xdr:row>
      <xdr:rowOff>16873</xdr:rowOff>
    </xdr:to>
    <xdr:cxnSp macro="">
      <xdr:nvCxnSpPr>
        <xdr:cNvPr id="699" name="直線コネクタ 698"/>
        <xdr:cNvCxnSpPr/>
      </xdr:nvCxnSpPr>
      <xdr:spPr>
        <a:xfrm>
          <a:off x="14592300" y="15746710"/>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700" name="フローチャート : 判断 699"/>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108078</xdr:rowOff>
    </xdr:from>
    <xdr:ext cx="534377" cy="259045"/>
    <xdr:sp macro="" textlink="">
      <xdr:nvSpPr>
        <xdr:cNvPr id="701" name="テキスト ボックス 700"/>
        <xdr:cNvSpPr txBox="1"/>
      </xdr:nvSpPr>
      <xdr:spPr>
        <a:xfrm>
          <a:off x="15214111" y="165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144760</xdr:rowOff>
    </xdr:from>
    <xdr:to>
      <xdr:col>21</xdr:col>
      <xdr:colOff>161925</xdr:colOff>
      <xdr:row>92</xdr:row>
      <xdr:rowOff>6114</xdr:rowOff>
    </xdr:to>
    <xdr:cxnSp macro="">
      <xdr:nvCxnSpPr>
        <xdr:cNvPr id="702" name="直線コネクタ 701"/>
        <xdr:cNvCxnSpPr/>
      </xdr:nvCxnSpPr>
      <xdr:spPr>
        <a:xfrm flipV="1">
          <a:off x="13703300" y="15746710"/>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703" name="フローチャート : 判断 702"/>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112513</xdr:rowOff>
    </xdr:from>
    <xdr:ext cx="534377" cy="259045"/>
    <xdr:sp macro="" textlink="">
      <xdr:nvSpPr>
        <xdr:cNvPr id="704" name="テキスト ボックス 703"/>
        <xdr:cNvSpPr txBox="1"/>
      </xdr:nvSpPr>
      <xdr:spPr>
        <a:xfrm>
          <a:off x="14325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93546</xdr:rowOff>
    </xdr:from>
    <xdr:to>
      <xdr:col>19</xdr:col>
      <xdr:colOff>644525</xdr:colOff>
      <xdr:row>92</xdr:row>
      <xdr:rowOff>6114</xdr:rowOff>
    </xdr:to>
    <xdr:cxnSp macro="">
      <xdr:nvCxnSpPr>
        <xdr:cNvPr id="705" name="直線コネクタ 704"/>
        <xdr:cNvCxnSpPr/>
      </xdr:nvCxnSpPr>
      <xdr:spPr>
        <a:xfrm>
          <a:off x="12814300" y="15695496"/>
          <a:ext cx="889000" cy="8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6" name="フローチャート : 判断 705"/>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109785</xdr:rowOff>
    </xdr:from>
    <xdr:ext cx="534377" cy="259045"/>
    <xdr:sp macro="" textlink="">
      <xdr:nvSpPr>
        <xdr:cNvPr id="707" name="テキスト ボックス 706"/>
        <xdr:cNvSpPr txBox="1"/>
      </xdr:nvSpPr>
      <xdr:spPr>
        <a:xfrm>
          <a:off x="13436111" y="1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8" name="フローチャート : 判断 707"/>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91764</xdr:rowOff>
    </xdr:from>
    <xdr:ext cx="534377" cy="259045"/>
    <xdr:sp macro="" textlink="">
      <xdr:nvSpPr>
        <xdr:cNvPr id="709" name="テキスト ボックス 708"/>
        <xdr:cNvSpPr txBox="1"/>
      </xdr:nvSpPr>
      <xdr:spPr>
        <a:xfrm>
          <a:off x="12547111" y="16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147879</xdr:rowOff>
    </xdr:from>
    <xdr:to>
      <xdr:col>23</xdr:col>
      <xdr:colOff>568325</xdr:colOff>
      <xdr:row>93</xdr:row>
      <xdr:rowOff>78029</xdr:rowOff>
    </xdr:to>
    <xdr:sp macro="" textlink="">
      <xdr:nvSpPr>
        <xdr:cNvPr id="715" name="円/楕円 714"/>
        <xdr:cNvSpPr/>
      </xdr:nvSpPr>
      <xdr:spPr>
        <a:xfrm>
          <a:off x="16268700" y="159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97934</xdr:rowOff>
    </xdr:from>
    <xdr:ext cx="599010" cy="259045"/>
    <xdr:sp macro="" textlink="">
      <xdr:nvSpPr>
        <xdr:cNvPr id="716" name="公債費該当値テキスト"/>
        <xdr:cNvSpPr txBox="1"/>
      </xdr:nvSpPr>
      <xdr:spPr>
        <a:xfrm>
          <a:off x="16370300" y="1587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137,260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137523</xdr:rowOff>
    </xdr:from>
    <xdr:to>
      <xdr:col>22</xdr:col>
      <xdr:colOff>415925</xdr:colOff>
      <xdr:row>92</xdr:row>
      <xdr:rowOff>67673</xdr:rowOff>
    </xdr:to>
    <xdr:sp macro="" textlink="">
      <xdr:nvSpPr>
        <xdr:cNvPr id="717" name="円/楕円 716"/>
        <xdr:cNvSpPr/>
      </xdr:nvSpPr>
      <xdr:spPr>
        <a:xfrm>
          <a:off x="15430500" y="157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84200</xdr:rowOff>
    </xdr:from>
    <xdr:ext cx="599010" cy="259045"/>
    <xdr:sp macro="" textlink="">
      <xdr:nvSpPr>
        <xdr:cNvPr id="718" name="テキスト ボックス 717"/>
        <xdr:cNvSpPr txBox="1"/>
      </xdr:nvSpPr>
      <xdr:spPr>
        <a:xfrm>
          <a:off x="15181794" y="1551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161,119</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93960</xdr:rowOff>
    </xdr:from>
    <xdr:to>
      <xdr:col>21</xdr:col>
      <xdr:colOff>212725</xdr:colOff>
      <xdr:row>92</xdr:row>
      <xdr:rowOff>24110</xdr:rowOff>
    </xdr:to>
    <xdr:sp macro="" textlink="">
      <xdr:nvSpPr>
        <xdr:cNvPr id="719" name="円/楕円 718"/>
        <xdr:cNvSpPr/>
      </xdr:nvSpPr>
      <xdr:spPr>
        <a:xfrm>
          <a:off x="14541500" y="156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40637</xdr:rowOff>
    </xdr:from>
    <xdr:ext cx="599010" cy="259045"/>
    <xdr:sp macro="" textlink="">
      <xdr:nvSpPr>
        <xdr:cNvPr id="720" name="テキスト ボックス 719"/>
        <xdr:cNvSpPr txBox="1"/>
      </xdr:nvSpPr>
      <xdr:spPr>
        <a:xfrm>
          <a:off x="14292794" y="1547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126764</xdr:rowOff>
    </xdr:from>
    <xdr:to>
      <xdr:col>20</xdr:col>
      <xdr:colOff>9525</xdr:colOff>
      <xdr:row>92</xdr:row>
      <xdr:rowOff>56914</xdr:rowOff>
    </xdr:to>
    <xdr:sp macro="" textlink="">
      <xdr:nvSpPr>
        <xdr:cNvPr id="721" name="円/楕円 720"/>
        <xdr:cNvSpPr/>
      </xdr:nvSpPr>
      <xdr:spPr>
        <a:xfrm>
          <a:off x="13652500" y="15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73441</xdr:rowOff>
    </xdr:from>
    <xdr:ext cx="599010" cy="259045"/>
    <xdr:sp macro="" textlink="">
      <xdr:nvSpPr>
        <xdr:cNvPr id="722" name="テキスト ボックス 721"/>
        <xdr:cNvSpPr txBox="1"/>
      </xdr:nvSpPr>
      <xdr:spPr>
        <a:xfrm>
          <a:off x="13403794" y="155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162,531</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42746</xdr:rowOff>
    </xdr:from>
    <xdr:to>
      <xdr:col>18</xdr:col>
      <xdr:colOff>492125</xdr:colOff>
      <xdr:row>91</xdr:row>
      <xdr:rowOff>144346</xdr:rowOff>
    </xdr:to>
    <xdr:sp macro="" textlink="">
      <xdr:nvSpPr>
        <xdr:cNvPr id="723" name="円/楕円 722"/>
        <xdr:cNvSpPr/>
      </xdr:nvSpPr>
      <xdr:spPr>
        <a:xfrm>
          <a:off x="12763500" y="156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160873</xdr:rowOff>
    </xdr:from>
    <xdr:ext cx="599010" cy="259045"/>
    <xdr:sp macro="" textlink="">
      <xdr:nvSpPr>
        <xdr:cNvPr id="724" name="テキスト ボックス 723"/>
        <xdr:cNvSpPr txBox="1"/>
      </xdr:nvSpPr>
      <xdr:spPr>
        <a:xfrm>
          <a:off x="12514794" y="1541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0" name="テキスト ボックス 73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2" name="テキスト ボックス 74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48" name="直線コネクタ 747"/>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49"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1"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2" name="直線コネクタ 751"/>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4"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5" name="フローチャート : 判断 754"/>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7" name="フローチャート : 判断 756"/>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58" name="テキスト ボックス 757"/>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0" name="フローチャート : 判断 759"/>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1" name="テキスト ボックス 760"/>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3" name="フローチャート : 判断 762"/>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4" name="テキスト ボックス 763"/>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5" name="フローチャート : 判断 764"/>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6" name="テキスト ボックス 765"/>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3"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中山間地域に位置し、市域が広大である本市においては、類似団体と比較して人口一人当たりの歳出決算総額が多くなっている。</a:t>
          </a:r>
        </a:p>
        <a:p>
          <a:r>
            <a:rPr kumimoji="1" lang="ja-JP" altLang="en-US" sz="1300">
              <a:latin typeface="ＭＳ Ｐゴシック"/>
            </a:rPr>
            <a:t>　類似団体と比較して、住民一人あたりの決算額が多い分野のうち衛生費については、平成</a:t>
          </a:r>
          <a:r>
            <a:rPr kumimoji="1" lang="en-US" altLang="ja-JP" sz="1300">
              <a:latin typeface="ＭＳ Ｐゴシック"/>
            </a:rPr>
            <a:t>23</a:t>
          </a:r>
          <a:r>
            <a:rPr kumimoji="1" lang="ja-JP" altLang="en-US" sz="1300">
              <a:latin typeface="ＭＳ Ｐゴシック"/>
            </a:rPr>
            <a:t>年度から一般廃棄物処理施設や汚泥再生処理施設の大規模更新事業を実施したことから、類似団体平均を上回っている。</a:t>
          </a:r>
        </a:p>
        <a:p>
          <a:r>
            <a:rPr kumimoji="1" lang="ja-JP" altLang="en-US" sz="1300">
              <a:latin typeface="ＭＳ Ｐゴシック"/>
            </a:rPr>
            <a:t>　次に教育費については、学校統廃合に伴い学校数が減少してきているものの、類似団体と比較すると市域が広大であることを理由に学校数が多いため、類似団体平均を上回っている。</a:t>
          </a:r>
        </a:p>
        <a:p>
          <a:r>
            <a:rPr kumimoji="1" lang="ja-JP" altLang="en-US" sz="1300">
              <a:latin typeface="ＭＳ Ｐゴシック"/>
            </a:rPr>
            <a:t>　また公債費については、地方債の新規発行抑制や繰上償還の実施に伴い、年々減少してきているものの、類似団体平均を大きく上回っている。</a:t>
          </a:r>
        </a:p>
        <a:p>
          <a:r>
            <a:rPr kumimoji="1" lang="ja-JP" altLang="en-US" sz="1300">
              <a:latin typeface="ＭＳ Ｐゴシック"/>
            </a:rPr>
            <a:t>　自主財源の乏しい本市においては、今後も有利な財源確保に努めながら、必要な施策を実施していく予定である。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毎年生じた歳計剰余金の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を財政調整基金に積み立てた一方、取崩を行う必要が生じなかったため、基金残高は毎年増加している。</a:t>
          </a:r>
        </a:p>
        <a:p>
          <a:r>
            <a:rPr kumimoji="1" lang="ja-JP" altLang="en-US" sz="1400">
              <a:latin typeface="ＭＳ ゴシック" pitchFamily="49" charset="-128"/>
              <a:ea typeface="ＭＳ ゴシック" pitchFamily="49" charset="-128"/>
            </a:rPr>
            <a:t>　地方交付税の合併算定替の逓減が進むことや大規模事業の実施に伴い、平成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年度からは基金の取崩を行う必要が生じるため、標準財政規模比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％を目安として、基金の運用を行う予定としている。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一般会計、特別会計とも赤字を生じておらず、今後も赤字を生じない財政運営に努める。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25989666</v>
      </c>
      <c r="BO4" s="379"/>
      <c r="BP4" s="379"/>
      <c r="BQ4" s="379"/>
      <c r="BR4" s="379"/>
      <c r="BS4" s="379"/>
      <c r="BT4" s="379"/>
      <c r="BU4" s="380"/>
      <c r="BV4" s="378">
        <v>25549648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10.7</v>
      </c>
      <c r="CU4" s="556"/>
      <c r="CV4" s="556"/>
      <c r="CW4" s="556"/>
      <c r="CX4" s="556"/>
      <c r="CY4" s="556"/>
      <c r="CZ4" s="556"/>
      <c r="DA4" s="557"/>
      <c r="DB4" s="555">
        <v>7.9</v>
      </c>
      <c r="DC4" s="556"/>
      <c r="DD4" s="556"/>
      <c r="DE4" s="556"/>
      <c r="DF4" s="556"/>
      <c r="DG4" s="556"/>
      <c r="DH4" s="556"/>
      <c r="DI4" s="557"/>
      <c r="DJ4" s="137"/>
      <c r="DK4" s="137"/>
      <c r="DL4" s="137"/>
      <c r="DM4" s="137"/>
      <c r="DN4" s="137"/>
      <c r="DO4" s="137"/>
    </row>
    <row r="5" spans="1:119" ht="18.75" customHeight="1">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23874209</v>
      </c>
      <c r="BO5" s="384"/>
      <c r="BP5" s="384"/>
      <c r="BQ5" s="384"/>
      <c r="BR5" s="384"/>
      <c r="BS5" s="384"/>
      <c r="BT5" s="384"/>
      <c r="BU5" s="385"/>
      <c r="BV5" s="383">
        <v>23738836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82.2</v>
      </c>
      <c r="CU5" s="354"/>
      <c r="CV5" s="354"/>
      <c r="CW5" s="354"/>
      <c r="CX5" s="354"/>
      <c r="CY5" s="354"/>
      <c r="CZ5" s="354"/>
      <c r="DA5" s="355"/>
      <c r="DB5" s="353">
        <v>82.9</v>
      </c>
      <c r="DC5" s="354"/>
      <c r="DD5" s="354"/>
      <c r="DE5" s="354"/>
      <c r="DF5" s="354"/>
      <c r="DG5" s="354"/>
      <c r="DH5" s="354"/>
      <c r="DI5" s="355"/>
      <c r="DJ5" s="137"/>
      <c r="DK5" s="137"/>
      <c r="DL5" s="137"/>
      <c r="DM5" s="137"/>
      <c r="DN5" s="137"/>
      <c r="DO5" s="137"/>
    </row>
    <row r="6" spans="1:119" ht="18.75" customHeight="1">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2115457</v>
      </c>
      <c r="BO6" s="384"/>
      <c r="BP6" s="384"/>
      <c r="BQ6" s="384"/>
      <c r="BR6" s="384"/>
      <c r="BS6" s="384"/>
      <c r="BT6" s="384"/>
      <c r="BU6" s="385"/>
      <c r="BV6" s="383">
        <v>1810812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86.5</v>
      </c>
      <c r="CU6" s="530"/>
      <c r="CV6" s="530"/>
      <c r="CW6" s="530"/>
      <c r="CX6" s="530"/>
      <c r="CY6" s="530"/>
      <c r="CZ6" s="530"/>
      <c r="DA6" s="531"/>
      <c r="DB6" s="529">
        <v>87.6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305607</v>
      </c>
      <c r="BO7" s="384"/>
      <c r="BP7" s="384"/>
      <c r="BQ7" s="384"/>
      <c r="BR7" s="384"/>
      <c r="BS7" s="384"/>
      <c r="BT7" s="384"/>
      <c r="BU7" s="385"/>
      <c r="BV7" s="383">
        <v>460948</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16870359</v>
      </c>
      <c r="CU7" s="384"/>
      <c r="CV7" s="384"/>
      <c r="CW7" s="384"/>
      <c r="CX7" s="384"/>
      <c r="CY7" s="384"/>
      <c r="CZ7" s="384"/>
      <c r="DA7" s="385"/>
      <c r="DB7" s="383">
        <v>17103665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77</v>
      </c>
      <c r="AV8" s="441"/>
      <c r="AW8" s="441"/>
      <c r="AX8" s="441"/>
      <c r="AY8" s="363" t="s">
        <v>91</v>
      </c>
      <c r="AZ8" s="364"/>
      <c r="BA8" s="364"/>
      <c r="BB8" s="364"/>
      <c r="BC8" s="364"/>
      <c r="BD8" s="364"/>
      <c r="BE8" s="364"/>
      <c r="BF8" s="364"/>
      <c r="BG8" s="364"/>
      <c r="BH8" s="364"/>
      <c r="BI8" s="364"/>
      <c r="BJ8" s="364"/>
      <c r="BK8" s="364"/>
      <c r="BL8" s="364"/>
      <c r="BM8" s="365"/>
      <c r="BN8" s="383">
        <v>1809850</v>
      </c>
      <c r="BO8" s="384"/>
      <c r="BP8" s="384"/>
      <c r="BQ8" s="384"/>
      <c r="BR8" s="384"/>
      <c r="BS8" s="384"/>
      <c r="BT8" s="384"/>
      <c r="BU8" s="385"/>
      <c r="BV8" s="383">
        <v>1349864</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0.24</v>
      </c>
      <c r="CU8" s="493"/>
      <c r="CV8" s="493"/>
      <c r="CW8" s="493"/>
      <c r="CX8" s="493"/>
      <c r="CY8" s="493"/>
      <c r="CZ8" s="493"/>
      <c r="DA8" s="494"/>
      <c r="DB8" s="492">
        <v>0.24</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30658</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77</v>
      </c>
      <c r="AV9" s="441"/>
      <c r="AW9" s="441"/>
      <c r="AX9" s="441"/>
      <c r="AY9" s="363" t="s">
        <v>97</v>
      </c>
      <c r="AZ9" s="364"/>
      <c r="BA9" s="364"/>
      <c r="BB9" s="364"/>
      <c r="BC9" s="364"/>
      <c r="BD9" s="364"/>
      <c r="BE9" s="364"/>
      <c r="BF9" s="364"/>
      <c r="BG9" s="364"/>
      <c r="BH9" s="364"/>
      <c r="BI9" s="364"/>
      <c r="BJ9" s="364"/>
      <c r="BK9" s="364"/>
      <c r="BL9" s="364"/>
      <c r="BM9" s="365"/>
      <c r="BN9" s="383">
        <v>459986</v>
      </c>
      <c r="BO9" s="384"/>
      <c r="BP9" s="384"/>
      <c r="BQ9" s="384"/>
      <c r="BR9" s="384"/>
      <c r="BS9" s="384"/>
      <c r="BT9" s="384"/>
      <c r="BU9" s="385"/>
      <c r="BV9" s="383">
        <v>-633428</v>
      </c>
      <c r="BW9" s="384"/>
      <c r="BX9" s="384"/>
      <c r="BY9" s="384"/>
      <c r="BZ9" s="384"/>
      <c r="CA9" s="384"/>
      <c r="CB9" s="384"/>
      <c r="CC9" s="385"/>
      <c r="CD9" s="392" t="s">
        <v>98</v>
      </c>
      <c r="CE9" s="393"/>
      <c r="CF9" s="393"/>
      <c r="CG9" s="393"/>
      <c r="CH9" s="393"/>
      <c r="CI9" s="393"/>
      <c r="CJ9" s="393"/>
      <c r="CK9" s="393"/>
      <c r="CL9" s="393"/>
      <c r="CM9" s="393"/>
      <c r="CN9" s="393"/>
      <c r="CO9" s="393"/>
      <c r="CP9" s="393"/>
      <c r="CQ9" s="393"/>
      <c r="CR9" s="393"/>
      <c r="CS9" s="394"/>
      <c r="CT9" s="353">
        <v>21.6</v>
      </c>
      <c r="CU9" s="354"/>
      <c r="CV9" s="354"/>
      <c r="CW9" s="354"/>
      <c r="CX9" s="354"/>
      <c r="CY9" s="354"/>
      <c r="CZ9" s="354"/>
      <c r="DA9" s="355"/>
      <c r="DB9" s="353">
        <v>25.6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99</v>
      </c>
      <c r="M10" s="357"/>
      <c r="N10" s="357"/>
      <c r="O10" s="357"/>
      <c r="P10" s="357"/>
      <c r="Q10" s="358"/>
      <c r="R10" s="359">
        <v>33870</v>
      </c>
      <c r="S10" s="360"/>
      <c r="T10" s="360"/>
      <c r="U10" s="360"/>
      <c r="V10" s="362"/>
      <c r="W10" s="527"/>
      <c r="X10" s="345"/>
      <c r="Y10" s="345"/>
      <c r="Z10" s="345"/>
      <c r="AA10" s="345"/>
      <c r="AB10" s="345"/>
      <c r="AC10" s="345"/>
      <c r="AD10" s="345"/>
      <c r="AE10" s="345"/>
      <c r="AF10" s="345"/>
      <c r="AG10" s="345"/>
      <c r="AH10" s="345"/>
      <c r="AI10" s="345"/>
      <c r="AJ10" s="345"/>
      <c r="AK10" s="345"/>
      <c r="AL10" s="528"/>
      <c r="AM10" s="452" t="s">
        <v>100</v>
      </c>
      <c r="AN10" s="357"/>
      <c r="AO10" s="357"/>
      <c r="AP10" s="357"/>
      <c r="AQ10" s="357"/>
      <c r="AR10" s="357"/>
      <c r="AS10" s="357"/>
      <c r="AT10" s="358"/>
      <c r="AU10" s="440" t="s">
        <v>101</v>
      </c>
      <c r="AV10" s="441"/>
      <c r="AW10" s="441"/>
      <c r="AX10" s="441"/>
      <c r="AY10" s="363" t="s">
        <v>102</v>
      </c>
      <c r="AZ10" s="364"/>
      <c r="BA10" s="364"/>
      <c r="BB10" s="364"/>
      <c r="BC10" s="364"/>
      <c r="BD10" s="364"/>
      <c r="BE10" s="364"/>
      <c r="BF10" s="364"/>
      <c r="BG10" s="364"/>
      <c r="BH10" s="364"/>
      <c r="BI10" s="364"/>
      <c r="BJ10" s="364"/>
      <c r="BK10" s="364"/>
      <c r="BL10" s="364"/>
      <c r="BM10" s="365"/>
      <c r="BN10" s="383">
        <v>2753</v>
      </c>
      <c r="BO10" s="384"/>
      <c r="BP10" s="384"/>
      <c r="BQ10" s="384"/>
      <c r="BR10" s="384"/>
      <c r="BS10" s="384"/>
      <c r="BT10" s="384"/>
      <c r="BU10" s="385"/>
      <c r="BV10" s="383">
        <v>103471</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31" t="s">
        <v>104</v>
      </c>
      <c r="M11" s="432"/>
      <c r="N11" s="432"/>
      <c r="O11" s="432"/>
      <c r="P11" s="432"/>
      <c r="Q11" s="433"/>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101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v>454819</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31332</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t="s">
        <v>117</v>
      </c>
      <c r="BO12" s="384"/>
      <c r="BP12" s="384"/>
      <c r="BQ12" s="384"/>
      <c r="BR12" s="384"/>
      <c r="BS12" s="384"/>
      <c r="BT12" s="384"/>
      <c r="BU12" s="385"/>
      <c r="BV12" s="383" t="s">
        <v>117</v>
      </c>
      <c r="BW12" s="384"/>
      <c r="BX12" s="384"/>
      <c r="BY12" s="384"/>
      <c r="BZ12" s="384"/>
      <c r="CA12" s="384"/>
      <c r="CB12" s="384"/>
      <c r="CC12" s="385"/>
      <c r="CD12" s="392" t="s">
        <v>118</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31128</v>
      </c>
      <c r="S13" s="485"/>
      <c r="T13" s="485"/>
      <c r="U13" s="485"/>
      <c r="V13" s="486"/>
      <c r="W13" s="472" t="s">
        <v>120</v>
      </c>
      <c r="X13" s="398"/>
      <c r="Y13" s="398"/>
      <c r="Z13" s="398"/>
      <c r="AA13" s="398"/>
      <c r="AB13" s="399"/>
      <c r="AC13" s="359">
        <v>2282</v>
      </c>
      <c r="AD13" s="360"/>
      <c r="AE13" s="360"/>
      <c r="AF13" s="360"/>
      <c r="AG13" s="361"/>
      <c r="AH13" s="359">
        <v>3205</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462739</v>
      </c>
      <c r="BO13" s="384"/>
      <c r="BP13" s="384"/>
      <c r="BQ13" s="384"/>
      <c r="BR13" s="384"/>
      <c r="BS13" s="384"/>
      <c r="BT13" s="384"/>
      <c r="BU13" s="385"/>
      <c r="BV13" s="383">
        <v>-75138</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11.2</v>
      </c>
      <c r="CU13" s="354"/>
      <c r="CV13" s="354"/>
      <c r="CW13" s="354"/>
      <c r="CX13" s="354"/>
      <c r="CY13" s="354"/>
      <c r="CZ13" s="354"/>
      <c r="DA13" s="355"/>
      <c r="DB13" s="353">
        <v>12.9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31991</v>
      </c>
      <c r="S14" s="485"/>
      <c r="T14" s="485"/>
      <c r="U14" s="485"/>
      <c r="V14" s="486"/>
      <c r="W14" s="487"/>
      <c r="X14" s="401"/>
      <c r="Y14" s="401"/>
      <c r="Z14" s="401"/>
      <c r="AA14" s="401"/>
      <c r="AB14" s="402"/>
      <c r="AC14" s="477">
        <v>15.2</v>
      </c>
      <c r="AD14" s="478"/>
      <c r="AE14" s="478"/>
      <c r="AF14" s="478"/>
      <c r="AG14" s="479"/>
      <c r="AH14" s="477">
        <v>17.899999999999999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64.599999999999994</v>
      </c>
      <c r="CU14" s="456"/>
      <c r="CV14" s="456"/>
      <c r="CW14" s="456"/>
      <c r="CX14" s="456"/>
      <c r="CY14" s="456"/>
      <c r="CZ14" s="456"/>
      <c r="DA14" s="457"/>
      <c r="DB14" s="488">
        <v>70.8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31756</v>
      </c>
      <c r="S15" s="485"/>
      <c r="T15" s="485"/>
      <c r="U15" s="485"/>
      <c r="V15" s="486"/>
      <c r="W15" s="472" t="s">
        <v>126</v>
      </c>
      <c r="X15" s="398"/>
      <c r="Y15" s="398"/>
      <c r="Z15" s="398"/>
      <c r="AA15" s="398"/>
      <c r="AB15" s="399"/>
      <c r="AC15" s="359">
        <v>4265</v>
      </c>
      <c r="AD15" s="360"/>
      <c r="AE15" s="360"/>
      <c r="AF15" s="360"/>
      <c r="AG15" s="361"/>
      <c r="AH15" s="359">
        <v>5302</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3355027</v>
      </c>
      <c r="BO15" s="379"/>
      <c r="BP15" s="379"/>
      <c r="BQ15" s="379"/>
      <c r="BR15" s="379"/>
      <c r="BS15" s="379"/>
      <c r="BT15" s="379"/>
      <c r="BU15" s="380"/>
      <c r="BV15" s="378">
        <v>3196330</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401"/>
      <c r="Y16" s="401"/>
      <c r="Z16" s="401"/>
      <c r="AA16" s="401"/>
      <c r="AB16" s="402"/>
      <c r="AC16" s="477">
        <v>28.5</v>
      </c>
      <c r="AD16" s="478"/>
      <c r="AE16" s="478"/>
      <c r="AF16" s="478"/>
      <c r="AG16" s="479"/>
      <c r="AH16" s="477">
        <v>29.6</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13626467</v>
      </c>
      <c r="BO16" s="384"/>
      <c r="BP16" s="384"/>
      <c r="BQ16" s="384"/>
      <c r="BR16" s="384"/>
      <c r="BS16" s="384"/>
      <c r="BT16" s="384"/>
      <c r="BU16" s="385"/>
      <c r="BV16" s="383">
        <v>13230566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133</v>
      </c>
      <c r="S17" s="470"/>
      <c r="T17" s="470"/>
      <c r="U17" s="470"/>
      <c r="V17" s="471"/>
      <c r="W17" s="472" t="s">
        <v>134</v>
      </c>
      <c r="X17" s="398"/>
      <c r="Y17" s="398"/>
      <c r="Z17" s="398"/>
      <c r="AA17" s="398"/>
      <c r="AB17" s="399"/>
      <c r="AC17" s="359">
        <v>8421</v>
      </c>
      <c r="AD17" s="360"/>
      <c r="AE17" s="360"/>
      <c r="AF17" s="360"/>
      <c r="AG17" s="361"/>
      <c r="AH17" s="359">
        <v>9403</v>
      </c>
      <c r="AI17" s="360"/>
      <c r="AJ17" s="360"/>
      <c r="AK17" s="360"/>
      <c r="AL17" s="362"/>
      <c r="AM17" s="452"/>
      <c r="AN17" s="357"/>
      <c r="AO17" s="357"/>
      <c r="AP17" s="357"/>
      <c r="AQ17" s="357"/>
      <c r="AR17" s="357"/>
      <c r="AS17" s="357"/>
      <c r="AT17" s="358"/>
      <c r="AU17" s="440"/>
      <c r="AV17" s="441"/>
      <c r="AW17" s="441"/>
      <c r="AX17" s="441"/>
      <c r="AY17" s="363" t="s">
        <v>135</v>
      </c>
      <c r="AZ17" s="364"/>
      <c r="BA17" s="364"/>
      <c r="BB17" s="364"/>
      <c r="BC17" s="364"/>
      <c r="BD17" s="364"/>
      <c r="BE17" s="364"/>
      <c r="BF17" s="364"/>
      <c r="BG17" s="364"/>
      <c r="BH17" s="364"/>
      <c r="BI17" s="364"/>
      <c r="BJ17" s="364"/>
      <c r="BK17" s="364"/>
      <c r="BL17" s="364"/>
      <c r="BM17" s="365"/>
      <c r="BN17" s="383">
        <v>4194274</v>
      </c>
      <c r="BO17" s="384"/>
      <c r="BP17" s="384"/>
      <c r="BQ17" s="384"/>
      <c r="BR17" s="384"/>
      <c r="BS17" s="384"/>
      <c r="BT17" s="384"/>
      <c r="BU17" s="385"/>
      <c r="BV17" s="383">
        <v>4036428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136</v>
      </c>
      <c r="C18" s="446"/>
      <c r="D18" s="446"/>
      <c r="E18" s="447"/>
      <c r="F18" s="447"/>
      <c r="G18" s="447"/>
      <c r="H18" s="447"/>
      <c r="I18" s="447"/>
      <c r="J18" s="447"/>
      <c r="K18" s="447"/>
      <c r="L18" s="448">
        <v>793.29</v>
      </c>
      <c r="M18" s="448"/>
      <c r="N18" s="448"/>
      <c r="O18" s="448"/>
      <c r="P18" s="448"/>
      <c r="Q18" s="448"/>
      <c r="R18" s="449"/>
      <c r="S18" s="449"/>
      <c r="T18" s="449"/>
      <c r="U18" s="449"/>
      <c r="V18" s="450"/>
      <c r="W18" s="464"/>
      <c r="X18" s="465"/>
      <c r="Y18" s="465"/>
      <c r="Z18" s="465"/>
      <c r="AA18" s="465"/>
      <c r="AB18" s="473"/>
      <c r="AC18" s="347">
        <v>56.3</v>
      </c>
      <c r="AD18" s="348"/>
      <c r="AE18" s="348"/>
      <c r="AF18" s="348"/>
      <c r="AG18" s="451"/>
      <c r="AH18" s="347">
        <v>52.5</v>
      </c>
      <c r="AI18" s="348"/>
      <c r="AJ18" s="348"/>
      <c r="AK18" s="348"/>
      <c r="AL18" s="349"/>
      <c r="AM18" s="452"/>
      <c r="AN18" s="357"/>
      <c r="AO18" s="357"/>
      <c r="AP18" s="357"/>
      <c r="AQ18" s="357"/>
      <c r="AR18" s="357"/>
      <c r="AS18" s="357"/>
      <c r="AT18" s="358"/>
      <c r="AU18" s="440"/>
      <c r="AV18" s="441"/>
      <c r="AW18" s="441"/>
      <c r="AX18" s="441"/>
      <c r="AY18" s="363" t="s">
        <v>137</v>
      </c>
      <c r="AZ18" s="364"/>
      <c r="BA18" s="364"/>
      <c r="BB18" s="364"/>
      <c r="BC18" s="364"/>
      <c r="BD18" s="364"/>
      <c r="BE18" s="364"/>
      <c r="BF18" s="364"/>
      <c r="BG18" s="364"/>
      <c r="BH18" s="364"/>
      <c r="BI18" s="364"/>
      <c r="BJ18" s="364"/>
      <c r="BK18" s="364"/>
      <c r="BL18" s="364"/>
      <c r="BM18" s="365"/>
      <c r="BN18" s="383">
        <v>14035160</v>
      </c>
      <c r="BO18" s="384"/>
      <c r="BP18" s="384"/>
      <c r="BQ18" s="384"/>
      <c r="BR18" s="384"/>
      <c r="BS18" s="384"/>
      <c r="BT18" s="384"/>
      <c r="BU18" s="385"/>
      <c r="BV18" s="383">
        <v>14273527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138</v>
      </c>
      <c r="C19" s="446"/>
      <c r="D19" s="446"/>
      <c r="E19" s="447"/>
      <c r="F19" s="447"/>
      <c r="G19" s="447"/>
      <c r="H19" s="447"/>
      <c r="I19" s="447"/>
      <c r="J19" s="447"/>
      <c r="K19" s="447"/>
      <c r="L19" s="453">
        <v>39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139</v>
      </c>
      <c r="AZ19" s="364"/>
      <c r="BA19" s="364"/>
      <c r="BB19" s="364"/>
      <c r="BC19" s="364"/>
      <c r="BD19" s="364"/>
      <c r="BE19" s="364"/>
      <c r="BF19" s="364"/>
      <c r="BG19" s="364"/>
      <c r="BH19" s="364"/>
      <c r="BI19" s="364"/>
      <c r="BJ19" s="364"/>
      <c r="BK19" s="364"/>
      <c r="BL19" s="364"/>
      <c r="BM19" s="365"/>
      <c r="BN19" s="383">
        <v>19472148</v>
      </c>
      <c r="BO19" s="384"/>
      <c r="BP19" s="384"/>
      <c r="BQ19" s="384"/>
      <c r="BR19" s="384"/>
      <c r="BS19" s="384"/>
      <c r="BT19" s="384"/>
      <c r="BU19" s="385"/>
      <c r="BV19" s="383">
        <v>19721603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140</v>
      </c>
      <c r="C20" s="446"/>
      <c r="D20" s="446"/>
      <c r="E20" s="447"/>
      <c r="F20" s="447"/>
      <c r="G20" s="447"/>
      <c r="H20" s="447"/>
      <c r="I20" s="447"/>
      <c r="J20" s="447"/>
      <c r="K20" s="447"/>
      <c r="L20" s="453">
        <v>11648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141</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4" t="s">
        <v>142</v>
      </c>
      <c r="C22" s="415"/>
      <c r="D22" s="416"/>
      <c r="E22" s="423" t="s">
        <v>1</v>
      </c>
      <c r="F22" s="398"/>
      <c r="G22" s="398"/>
      <c r="H22" s="398"/>
      <c r="I22" s="398"/>
      <c r="J22" s="398"/>
      <c r="K22" s="399"/>
      <c r="L22" s="423" t="s">
        <v>143</v>
      </c>
      <c r="M22" s="398"/>
      <c r="N22" s="398"/>
      <c r="O22" s="398"/>
      <c r="P22" s="399"/>
      <c r="Q22" s="408" t="s">
        <v>144</v>
      </c>
      <c r="R22" s="409"/>
      <c r="S22" s="409"/>
      <c r="T22" s="409"/>
      <c r="U22" s="409"/>
      <c r="V22" s="424"/>
      <c r="W22" s="426" t="s">
        <v>145</v>
      </c>
      <c r="X22" s="415"/>
      <c r="Y22" s="416"/>
      <c r="Z22" s="423" t="s">
        <v>1</v>
      </c>
      <c r="AA22" s="398"/>
      <c r="AB22" s="398"/>
      <c r="AC22" s="398"/>
      <c r="AD22" s="398"/>
      <c r="AE22" s="398"/>
      <c r="AF22" s="398"/>
      <c r="AG22" s="399"/>
      <c r="AH22" s="397" t="s">
        <v>146</v>
      </c>
      <c r="AI22" s="398"/>
      <c r="AJ22" s="398"/>
      <c r="AK22" s="398"/>
      <c r="AL22" s="399"/>
      <c r="AM22" s="397" t="s">
        <v>147</v>
      </c>
      <c r="AN22" s="403"/>
      <c r="AO22" s="403"/>
      <c r="AP22" s="403"/>
      <c r="AQ22" s="403"/>
      <c r="AR22" s="404"/>
      <c r="AS22" s="408" t="s">
        <v>144</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148</v>
      </c>
      <c r="AZ23" s="376"/>
      <c r="BA23" s="376"/>
      <c r="BB23" s="376"/>
      <c r="BC23" s="376"/>
      <c r="BD23" s="376"/>
      <c r="BE23" s="376"/>
      <c r="BF23" s="376"/>
      <c r="BG23" s="376"/>
      <c r="BH23" s="376"/>
      <c r="BI23" s="376"/>
      <c r="BJ23" s="376"/>
      <c r="BK23" s="376"/>
      <c r="BL23" s="376"/>
      <c r="BM23" s="377"/>
      <c r="BN23" s="383">
        <v>32532908</v>
      </c>
      <c r="BO23" s="384"/>
      <c r="BP23" s="384"/>
      <c r="BQ23" s="384"/>
      <c r="BR23" s="384"/>
      <c r="BS23" s="384"/>
      <c r="BT23" s="384"/>
      <c r="BU23" s="385"/>
      <c r="BV23" s="383">
        <v>33122952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7"/>
      <c r="C24" s="418"/>
      <c r="D24" s="419"/>
      <c r="E24" s="356" t="s">
        <v>149</v>
      </c>
      <c r="F24" s="357"/>
      <c r="G24" s="357"/>
      <c r="H24" s="357"/>
      <c r="I24" s="357"/>
      <c r="J24" s="357"/>
      <c r="K24" s="358"/>
      <c r="L24" s="359">
        <v>1</v>
      </c>
      <c r="M24" s="360"/>
      <c r="N24" s="360"/>
      <c r="O24" s="360"/>
      <c r="P24" s="361"/>
      <c r="Q24" s="359">
        <v>8300</v>
      </c>
      <c r="R24" s="360"/>
      <c r="S24" s="360"/>
      <c r="T24" s="360"/>
      <c r="U24" s="360"/>
      <c r="V24" s="361"/>
      <c r="W24" s="427"/>
      <c r="X24" s="418"/>
      <c r="Y24" s="419"/>
      <c r="Z24" s="356" t="s">
        <v>150</v>
      </c>
      <c r="AA24" s="357"/>
      <c r="AB24" s="357"/>
      <c r="AC24" s="357"/>
      <c r="AD24" s="357"/>
      <c r="AE24" s="357"/>
      <c r="AF24" s="357"/>
      <c r="AG24" s="358"/>
      <c r="AH24" s="359">
        <v>428</v>
      </c>
      <c r="AI24" s="360"/>
      <c r="AJ24" s="360"/>
      <c r="AK24" s="360"/>
      <c r="AL24" s="361"/>
      <c r="AM24" s="359">
        <v>1279720</v>
      </c>
      <c r="AN24" s="360"/>
      <c r="AO24" s="360"/>
      <c r="AP24" s="360"/>
      <c r="AQ24" s="360"/>
      <c r="AR24" s="361"/>
      <c r="AS24" s="359">
        <v>2990</v>
      </c>
      <c r="AT24" s="360"/>
      <c r="AU24" s="360"/>
      <c r="AV24" s="360"/>
      <c r="AW24" s="360"/>
      <c r="AX24" s="362"/>
      <c r="AY24" s="350" t="s">
        <v>151</v>
      </c>
      <c r="AZ24" s="351"/>
      <c r="BA24" s="351"/>
      <c r="BB24" s="351"/>
      <c r="BC24" s="351"/>
      <c r="BD24" s="351"/>
      <c r="BE24" s="351"/>
      <c r="BF24" s="351"/>
      <c r="BG24" s="351"/>
      <c r="BH24" s="351"/>
      <c r="BI24" s="351"/>
      <c r="BJ24" s="351"/>
      <c r="BK24" s="351"/>
      <c r="BL24" s="351"/>
      <c r="BM24" s="352"/>
      <c r="BN24" s="383">
        <v>21238753</v>
      </c>
      <c r="BO24" s="384"/>
      <c r="BP24" s="384"/>
      <c r="BQ24" s="384"/>
      <c r="BR24" s="384"/>
      <c r="BS24" s="384"/>
      <c r="BT24" s="384"/>
      <c r="BU24" s="385"/>
      <c r="BV24" s="383">
        <v>22296621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7"/>
      <c r="C25" s="418"/>
      <c r="D25" s="419"/>
      <c r="E25" s="356" t="s">
        <v>152</v>
      </c>
      <c r="F25" s="357"/>
      <c r="G25" s="357"/>
      <c r="H25" s="357"/>
      <c r="I25" s="357"/>
      <c r="J25" s="357"/>
      <c r="K25" s="358"/>
      <c r="L25" s="359">
        <v>2</v>
      </c>
      <c r="M25" s="360"/>
      <c r="N25" s="360"/>
      <c r="O25" s="360"/>
      <c r="P25" s="361"/>
      <c r="Q25" s="359">
        <v>6750</v>
      </c>
      <c r="R25" s="360"/>
      <c r="S25" s="360"/>
      <c r="T25" s="360"/>
      <c r="U25" s="360"/>
      <c r="V25" s="361"/>
      <c r="W25" s="427"/>
      <c r="X25" s="418"/>
      <c r="Y25" s="419"/>
      <c r="Z25" s="356" t="s">
        <v>153</v>
      </c>
      <c r="AA25" s="357"/>
      <c r="AB25" s="357"/>
      <c r="AC25" s="357"/>
      <c r="AD25" s="357"/>
      <c r="AE25" s="357"/>
      <c r="AF25" s="357"/>
      <c r="AG25" s="358"/>
      <c r="AH25" s="359">
        <v>78</v>
      </c>
      <c r="AI25" s="360"/>
      <c r="AJ25" s="360"/>
      <c r="AK25" s="360"/>
      <c r="AL25" s="361"/>
      <c r="AM25" s="359">
        <v>200382</v>
      </c>
      <c r="AN25" s="360"/>
      <c r="AO25" s="360"/>
      <c r="AP25" s="360"/>
      <c r="AQ25" s="360"/>
      <c r="AR25" s="361"/>
      <c r="AS25" s="359">
        <v>2569</v>
      </c>
      <c r="AT25" s="360"/>
      <c r="AU25" s="360"/>
      <c r="AV25" s="360"/>
      <c r="AW25" s="360"/>
      <c r="AX25" s="362"/>
      <c r="AY25" s="375" t="s">
        <v>154</v>
      </c>
      <c r="AZ25" s="376"/>
      <c r="BA25" s="376"/>
      <c r="BB25" s="376"/>
      <c r="BC25" s="376"/>
      <c r="BD25" s="376"/>
      <c r="BE25" s="376"/>
      <c r="BF25" s="376"/>
      <c r="BG25" s="376"/>
      <c r="BH25" s="376"/>
      <c r="BI25" s="376"/>
      <c r="BJ25" s="376"/>
      <c r="BK25" s="376"/>
      <c r="BL25" s="376"/>
      <c r="BM25" s="377"/>
      <c r="BN25" s="378">
        <v>2035340</v>
      </c>
      <c r="BO25" s="379"/>
      <c r="BP25" s="379"/>
      <c r="BQ25" s="379"/>
      <c r="BR25" s="379"/>
      <c r="BS25" s="379"/>
      <c r="BT25" s="379"/>
      <c r="BU25" s="380"/>
      <c r="BV25" s="378">
        <v>376899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7"/>
      <c r="C26" s="418"/>
      <c r="D26" s="419"/>
      <c r="E26" s="356" t="s">
        <v>155</v>
      </c>
      <c r="F26" s="357"/>
      <c r="G26" s="357"/>
      <c r="H26" s="357"/>
      <c r="I26" s="357"/>
      <c r="J26" s="357"/>
      <c r="K26" s="358"/>
      <c r="L26" s="359">
        <v>1</v>
      </c>
      <c r="M26" s="360"/>
      <c r="N26" s="360"/>
      <c r="O26" s="360"/>
      <c r="P26" s="361"/>
      <c r="Q26" s="359">
        <v>6100</v>
      </c>
      <c r="R26" s="360"/>
      <c r="S26" s="360"/>
      <c r="T26" s="360"/>
      <c r="U26" s="360"/>
      <c r="V26" s="361"/>
      <c r="W26" s="427"/>
      <c r="X26" s="418"/>
      <c r="Y26" s="419"/>
      <c r="Z26" s="356" t="s">
        <v>156</v>
      </c>
      <c r="AA26" s="395"/>
      <c r="AB26" s="395"/>
      <c r="AC26" s="395"/>
      <c r="AD26" s="395"/>
      <c r="AE26" s="395"/>
      <c r="AF26" s="395"/>
      <c r="AG26" s="396"/>
      <c r="AH26" s="359">
        <v>17</v>
      </c>
      <c r="AI26" s="360"/>
      <c r="AJ26" s="360"/>
      <c r="AK26" s="360"/>
      <c r="AL26" s="361"/>
      <c r="AM26" s="359">
        <v>54332</v>
      </c>
      <c r="AN26" s="360"/>
      <c r="AO26" s="360"/>
      <c r="AP26" s="360"/>
      <c r="AQ26" s="360"/>
      <c r="AR26" s="361"/>
      <c r="AS26" s="359">
        <v>3196</v>
      </c>
      <c r="AT26" s="360"/>
      <c r="AU26" s="360"/>
      <c r="AV26" s="360"/>
      <c r="AW26" s="360"/>
      <c r="AX26" s="362"/>
      <c r="AY26" s="392" t="s">
        <v>157</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7"/>
      <c r="C27" s="418"/>
      <c r="D27" s="419"/>
      <c r="E27" s="356" t="s">
        <v>158</v>
      </c>
      <c r="F27" s="357"/>
      <c r="G27" s="357"/>
      <c r="H27" s="357"/>
      <c r="I27" s="357"/>
      <c r="J27" s="357"/>
      <c r="K27" s="358"/>
      <c r="L27" s="359">
        <v>1</v>
      </c>
      <c r="M27" s="360"/>
      <c r="N27" s="360"/>
      <c r="O27" s="360"/>
      <c r="P27" s="361"/>
      <c r="Q27" s="359">
        <v>4250</v>
      </c>
      <c r="R27" s="360"/>
      <c r="S27" s="360"/>
      <c r="T27" s="360"/>
      <c r="U27" s="360"/>
      <c r="V27" s="361"/>
      <c r="W27" s="427"/>
      <c r="X27" s="418"/>
      <c r="Y27" s="419"/>
      <c r="Z27" s="356" t="s">
        <v>159</v>
      </c>
      <c r="AA27" s="357"/>
      <c r="AB27" s="357"/>
      <c r="AC27" s="357"/>
      <c r="AD27" s="357"/>
      <c r="AE27" s="357"/>
      <c r="AF27" s="357"/>
      <c r="AG27" s="358"/>
      <c r="AH27" s="359">
        <v>34</v>
      </c>
      <c r="AI27" s="360"/>
      <c r="AJ27" s="360"/>
      <c r="AK27" s="360"/>
      <c r="AL27" s="361"/>
      <c r="AM27" s="359">
        <v>101910</v>
      </c>
      <c r="AN27" s="360"/>
      <c r="AO27" s="360"/>
      <c r="AP27" s="360"/>
      <c r="AQ27" s="360"/>
      <c r="AR27" s="361"/>
      <c r="AS27" s="359">
        <v>2997</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250000</v>
      </c>
      <c r="BO27" s="387"/>
      <c r="BP27" s="387"/>
      <c r="BQ27" s="387"/>
      <c r="BR27" s="387"/>
      <c r="BS27" s="387"/>
      <c r="BT27" s="387"/>
      <c r="BU27" s="388"/>
      <c r="BV27" s="386">
        <v>250000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7"/>
      <c r="C28" s="418"/>
      <c r="D28" s="419"/>
      <c r="E28" s="356" t="s">
        <v>161</v>
      </c>
      <c r="F28" s="357"/>
      <c r="G28" s="357"/>
      <c r="H28" s="357"/>
      <c r="I28" s="357"/>
      <c r="J28" s="357"/>
      <c r="K28" s="358"/>
      <c r="L28" s="359">
        <v>1</v>
      </c>
      <c r="M28" s="360"/>
      <c r="N28" s="360"/>
      <c r="O28" s="360"/>
      <c r="P28" s="361"/>
      <c r="Q28" s="359">
        <v>3550</v>
      </c>
      <c r="R28" s="360"/>
      <c r="S28" s="360"/>
      <c r="T28" s="360"/>
      <c r="U28" s="360"/>
      <c r="V28" s="361"/>
      <c r="W28" s="427"/>
      <c r="X28" s="418"/>
      <c r="Y28" s="419"/>
      <c r="Z28" s="356" t="s">
        <v>162</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7135936</v>
      </c>
      <c r="BO28" s="379"/>
      <c r="BP28" s="379"/>
      <c r="BQ28" s="379"/>
      <c r="BR28" s="379"/>
      <c r="BS28" s="379"/>
      <c r="BT28" s="379"/>
      <c r="BU28" s="380"/>
      <c r="BV28" s="378">
        <v>6453183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7"/>
      <c r="C29" s="418"/>
      <c r="D29" s="419"/>
      <c r="E29" s="356" t="s">
        <v>165</v>
      </c>
      <c r="F29" s="357"/>
      <c r="G29" s="357"/>
      <c r="H29" s="357"/>
      <c r="I29" s="357"/>
      <c r="J29" s="357"/>
      <c r="K29" s="358"/>
      <c r="L29" s="359">
        <v>16</v>
      </c>
      <c r="M29" s="360"/>
      <c r="N29" s="360"/>
      <c r="O29" s="360"/>
      <c r="P29" s="361"/>
      <c r="Q29" s="359">
        <v>3300</v>
      </c>
      <c r="R29" s="360"/>
      <c r="S29" s="360"/>
      <c r="T29" s="360"/>
      <c r="U29" s="360"/>
      <c r="V29" s="361"/>
      <c r="W29" s="428"/>
      <c r="X29" s="429"/>
      <c r="Y29" s="430"/>
      <c r="Z29" s="356" t="s">
        <v>166</v>
      </c>
      <c r="AA29" s="357"/>
      <c r="AB29" s="357"/>
      <c r="AC29" s="357"/>
      <c r="AD29" s="357"/>
      <c r="AE29" s="357"/>
      <c r="AF29" s="357"/>
      <c r="AG29" s="358"/>
      <c r="AH29" s="359">
        <v>462</v>
      </c>
      <c r="AI29" s="360"/>
      <c r="AJ29" s="360"/>
      <c r="AK29" s="360"/>
      <c r="AL29" s="361"/>
      <c r="AM29" s="359">
        <v>1381630</v>
      </c>
      <c r="AN29" s="360"/>
      <c r="AO29" s="360"/>
      <c r="AP29" s="360"/>
      <c r="AQ29" s="360"/>
      <c r="AR29" s="361"/>
      <c r="AS29" s="359">
        <v>2991</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4360</v>
      </c>
      <c r="BO29" s="384"/>
      <c r="BP29" s="384"/>
      <c r="BQ29" s="384"/>
      <c r="BR29" s="384"/>
      <c r="BS29" s="384"/>
      <c r="BT29" s="384"/>
      <c r="BU29" s="385"/>
      <c r="BV29" s="383">
        <v>4359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168</v>
      </c>
      <c r="X30" s="438"/>
      <c r="Y30" s="438"/>
      <c r="Z30" s="438"/>
      <c r="AA30" s="438"/>
      <c r="AB30" s="438"/>
      <c r="AC30" s="438"/>
      <c r="AD30" s="438"/>
      <c r="AE30" s="438"/>
      <c r="AF30" s="438"/>
      <c r="AG30" s="439"/>
      <c r="AH30" s="347">
        <v>97.6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4925346</v>
      </c>
      <c r="BO30" s="387"/>
      <c r="BP30" s="387"/>
      <c r="BQ30" s="387"/>
      <c r="BR30" s="387"/>
      <c r="BS30" s="387"/>
      <c r="BT30" s="387"/>
      <c r="BU30" s="388"/>
      <c r="BV30" s="386">
        <v>4742955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新見市国民健康保険特別会計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新見市水道事業会計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新見市簡易水道事業特別会計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岡山県後期高齢者医療広域連合一般会計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井倉洞</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新見市診療所特別会計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新見市介護保険特別会計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IF('各会計、関係団体の財政状況及び健全化判断比率'!B32="","",'各会計、関係団体の財政状況及び健全化判断比率'!B32)</f>
        <v>新見市農業共済事業特別会計</v>
      </c>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新見市下水道事業特別会計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岡山県後期高齢者医療広域連合特別会計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草間自然休養村</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新見市後期高齢者医療特別会計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IF('各会計、関係団体の財政状況及び健全化判断比率'!B35="","",'各会計、関係団体の財政状況及び健全化判断比率'!B35)</f>
        <v>新見市観光事業特別会計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岡山県市町村総合事務組合一般会計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新見市土地開発公社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岡山県市町村総合事務組合貸付金特別会計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新見美術振興財団</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岡山県市町村税整理組合</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公立大学法人新見公立大学</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21</v>
      </c>
      <c r="CP39" s="343"/>
      <c r="CQ39" s="342" t="str">
        <f>IF('各会計、関係団体の財政状況及び健全化判断比率'!BS12="","",'各会計、関係団体の財政状況及び健全化判断比率'!BS12)</f>
        <v>岡山県信用保証協会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1" t="s">
        <v>522</v>
      </c>
      <c r="D34" s="1151"/>
      <c r="E34" s="1152"/>
      <c r="F34" s="32">
        <v>5.85</v>
      </c>
      <c r="G34" s="33">
        <v>11.01</v>
      </c>
      <c r="H34" s="33">
        <v>11.39</v>
      </c>
      <c r="I34" s="33">
        <v>7.86</v>
      </c>
      <c r="J34" s="34">
        <v>10.7</v>
      </c>
      <c r="K34" s="22"/>
      <c r="L34" s="22"/>
      <c r="M34" s="22"/>
      <c r="N34" s="22"/>
      <c r="O34" s="22"/>
      <c r="P34" s="22"/>
    </row>
    <row r="35" spans="1:16" ht="39" customHeight="1">
      <c r="A35" s="22"/>
      <c r="B35" s="35"/>
      <c r="C35" s="1145" t="s">
        <v>523</v>
      </c>
      <c r="D35" s="1146"/>
      <c r="E35" s="1147"/>
      <c r="F35" s="36">
        <v>4.99</v>
      </c>
      <c r="G35" s="37">
        <v>5.2</v>
      </c>
      <c r="H35" s="37">
        <v>5.53</v>
      </c>
      <c r="I35" s="37">
        <v>6.05</v>
      </c>
      <c r="J35" s="38">
        <v>6.64</v>
      </c>
      <c r="K35" s="22"/>
      <c r="L35" s="22"/>
      <c r="M35" s="22"/>
      <c r="N35" s="22"/>
      <c r="O35" s="22"/>
      <c r="P35" s="22"/>
    </row>
    <row r="36" spans="1:16" ht="39" customHeight="1">
      <c r="A36" s="22"/>
      <c r="B36" s="35"/>
      <c r="C36" s="1145" t="s">
        <v>524</v>
      </c>
      <c r="D36" s="1146"/>
      <c r="E36" s="1147"/>
      <c r="F36" s="36">
        <v>1.1399999999999999</v>
      </c>
      <c r="G36" s="37">
        <v>1.21</v>
      </c>
      <c r="H36" s="37">
        <v>0.69</v>
      </c>
      <c r="I36" s="37">
        <v>1.4</v>
      </c>
      <c r="J36" s="38">
        <v>1.8</v>
      </c>
      <c r="K36" s="22"/>
      <c r="L36" s="22"/>
      <c r="M36" s="22"/>
      <c r="N36" s="22"/>
      <c r="O36" s="22"/>
      <c r="P36" s="22"/>
    </row>
    <row r="37" spans="1:16" ht="39" customHeight="1">
      <c r="A37" s="22"/>
      <c r="B37" s="35"/>
      <c r="C37" s="1145" t="s">
        <v>525</v>
      </c>
      <c r="D37" s="1146"/>
      <c r="E37" s="1147"/>
      <c r="F37" s="36">
        <v>0.49</v>
      </c>
      <c r="G37" s="37">
        <v>0.79</v>
      </c>
      <c r="H37" s="37">
        <v>0.56999999999999995</v>
      </c>
      <c r="I37" s="37">
        <v>0.96</v>
      </c>
      <c r="J37" s="38">
        <v>0.92</v>
      </c>
      <c r="K37" s="22"/>
      <c r="L37" s="22"/>
      <c r="M37" s="22"/>
      <c r="N37" s="22"/>
      <c r="O37" s="22"/>
      <c r="P37" s="22"/>
    </row>
    <row r="38" spans="1:16" ht="39" customHeight="1">
      <c r="A38" s="22"/>
      <c r="B38" s="35"/>
      <c r="C38" s="1145" t="s">
        <v>526</v>
      </c>
      <c r="D38" s="1146"/>
      <c r="E38" s="1147"/>
      <c r="F38" s="36">
        <v>0.75</v>
      </c>
      <c r="G38" s="37">
        <v>0.75</v>
      </c>
      <c r="H38" s="37">
        <v>0.74</v>
      </c>
      <c r="I38" s="37">
        <v>0.74</v>
      </c>
      <c r="J38" s="38">
        <v>0.75</v>
      </c>
      <c r="K38" s="22"/>
      <c r="L38" s="22"/>
      <c r="M38" s="22"/>
      <c r="N38" s="22"/>
      <c r="O38" s="22"/>
      <c r="P38" s="22"/>
    </row>
    <row r="39" spans="1:16" ht="39" customHeight="1">
      <c r="A39" s="22"/>
      <c r="B39" s="35"/>
      <c r="C39" s="1145" t="s">
        <v>527</v>
      </c>
      <c r="D39" s="1146"/>
      <c r="E39" s="1147"/>
      <c r="F39" s="36">
        <v>0.25</v>
      </c>
      <c r="G39" s="37">
        <v>0.13</v>
      </c>
      <c r="H39" s="37">
        <v>0.17</v>
      </c>
      <c r="I39" s="37">
        <v>0.22</v>
      </c>
      <c r="J39" s="38">
        <v>0.44</v>
      </c>
      <c r="K39" s="22"/>
      <c r="L39" s="22"/>
      <c r="M39" s="22"/>
      <c r="N39" s="22"/>
      <c r="O39" s="22"/>
      <c r="P39" s="22"/>
    </row>
    <row r="40" spans="1:16" ht="39" customHeight="1">
      <c r="A40" s="22"/>
      <c r="B40" s="35"/>
      <c r="C40" s="1145" t="s">
        <v>528</v>
      </c>
      <c r="D40" s="1146"/>
      <c r="E40" s="1147"/>
      <c r="F40" s="36">
        <v>0.2</v>
      </c>
      <c r="G40" s="37">
        <v>0.22</v>
      </c>
      <c r="H40" s="37">
        <v>0.12</v>
      </c>
      <c r="I40" s="37">
        <v>0.17</v>
      </c>
      <c r="J40" s="38">
        <v>0.16</v>
      </c>
      <c r="K40" s="22"/>
      <c r="L40" s="22"/>
      <c r="M40" s="22"/>
      <c r="N40" s="22"/>
      <c r="O40" s="22"/>
      <c r="P40" s="22"/>
    </row>
    <row r="41" spans="1:16" ht="39" customHeight="1">
      <c r="A41" s="22"/>
      <c r="B41" s="35"/>
      <c r="C41" s="1145" t="s">
        <v>529</v>
      </c>
      <c r="D41" s="1146"/>
      <c r="E41" s="1147"/>
      <c r="F41" s="36">
        <v>0.06</v>
      </c>
      <c r="G41" s="37">
        <v>0.06</v>
      </c>
      <c r="H41" s="37">
        <v>0.13</v>
      </c>
      <c r="I41" s="37">
        <v>0.15</v>
      </c>
      <c r="J41" s="38">
        <v>0.15</v>
      </c>
      <c r="K41" s="22"/>
      <c r="L41" s="22"/>
      <c r="M41" s="22"/>
      <c r="N41" s="22"/>
      <c r="O41" s="22"/>
      <c r="P41" s="22"/>
    </row>
    <row r="42" spans="1:16" ht="39" customHeight="1">
      <c r="A42" s="22"/>
      <c r="B42" s="39"/>
      <c r="C42" s="1145" t="s">
        <v>530</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531</v>
      </c>
      <c r="D43" s="1149"/>
      <c r="E43" s="1150"/>
      <c r="F43" s="41">
        <v>0.08</v>
      </c>
      <c r="G43" s="42">
        <v>0.01</v>
      </c>
      <c r="H43" s="42">
        <v>0.02</v>
      </c>
      <c r="I43" s="42">
        <v>0.03</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1" t="s">
        <v>10</v>
      </c>
      <c r="C45" s="1162"/>
      <c r="D45" s="58"/>
      <c r="E45" s="1167" t="s">
        <v>11</v>
      </c>
      <c r="F45" s="1167"/>
      <c r="G45" s="1167"/>
      <c r="H45" s="1167"/>
      <c r="I45" s="1167"/>
      <c r="J45" s="1168"/>
      <c r="K45" s="59">
        <v>5545</v>
      </c>
      <c r="L45" s="60">
        <v>5141</v>
      </c>
      <c r="M45" s="60">
        <v>4953</v>
      </c>
      <c r="N45" s="60">
        <v>4700</v>
      </c>
      <c r="O45" s="61">
        <v>4299</v>
      </c>
      <c r="P45" s="48"/>
      <c r="Q45" s="48"/>
      <c r="R45" s="48"/>
      <c r="S45" s="48"/>
      <c r="T45" s="48"/>
      <c r="U45" s="48"/>
    </row>
    <row r="46" spans="1:21" ht="30.75" customHeight="1">
      <c r="A46" s="48"/>
      <c r="B46" s="1163"/>
      <c r="C46" s="1164"/>
      <c r="D46" s="62"/>
      <c r="E46" s="1155" t="s">
        <v>12</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13</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14</v>
      </c>
      <c r="F48" s="1155"/>
      <c r="G48" s="1155"/>
      <c r="H48" s="1155"/>
      <c r="I48" s="1155"/>
      <c r="J48" s="1156"/>
      <c r="K48" s="63">
        <v>1448</v>
      </c>
      <c r="L48" s="64">
        <v>1345</v>
      </c>
      <c r="M48" s="64">
        <v>1344</v>
      </c>
      <c r="N48" s="64">
        <v>1318</v>
      </c>
      <c r="O48" s="65">
        <v>1315</v>
      </c>
      <c r="P48" s="48"/>
      <c r="Q48" s="48"/>
      <c r="R48" s="48"/>
      <c r="S48" s="48"/>
      <c r="T48" s="48"/>
      <c r="U48" s="48"/>
    </row>
    <row r="49" spans="1:21" ht="30.75" customHeight="1">
      <c r="A49" s="48"/>
      <c r="B49" s="1163"/>
      <c r="C49" s="1164"/>
      <c r="D49" s="62"/>
      <c r="E49" s="1155" t="s">
        <v>15</v>
      </c>
      <c r="F49" s="1155"/>
      <c r="G49" s="1155"/>
      <c r="H49" s="1155"/>
      <c r="I49" s="1155"/>
      <c r="J49" s="1156"/>
      <c r="K49" s="63" t="s">
        <v>477</v>
      </c>
      <c r="L49" s="64" t="s">
        <v>477</v>
      </c>
      <c r="M49" s="64" t="s">
        <v>477</v>
      </c>
      <c r="N49" s="64" t="s">
        <v>477</v>
      </c>
      <c r="O49" s="65" t="s">
        <v>477</v>
      </c>
      <c r="P49" s="48"/>
      <c r="Q49" s="48"/>
      <c r="R49" s="48"/>
      <c r="S49" s="48"/>
      <c r="T49" s="48"/>
      <c r="U49" s="48"/>
    </row>
    <row r="50" spans="1:21" ht="30.75" customHeight="1">
      <c r="A50" s="48"/>
      <c r="B50" s="1163"/>
      <c r="C50" s="1164"/>
      <c r="D50" s="62"/>
      <c r="E50" s="1155" t="s">
        <v>16</v>
      </c>
      <c r="F50" s="1155"/>
      <c r="G50" s="1155"/>
      <c r="H50" s="1155"/>
      <c r="I50" s="1155"/>
      <c r="J50" s="1156"/>
      <c r="K50" s="63">
        <v>28</v>
      </c>
      <c r="L50" s="64">
        <v>25</v>
      </c>
      <c r="M50" s="64">
        <v>41</v>
      </c>
      <c r="N50" s="64">
        <v>19</v>
      </c>
      <c r="O50" s="65">
        <v>12</v>
      </c>
      <c r="P50" s="48"/>
      <c r="Q50" s="48"/>
      <c r="R50" s="48"/>
      <c r="S50" s="48"/>
      <c r="T50" s="48"/>
      <c r="U50" s="48"/>
    </row>
    <row r="51" spans="1:21" ht="30.75" customHeight="1">
      <c r="A51" s="48"/>
      <c r="B51" s="1165"/>
      <c r="C51" s="1166"/>
      <c r="D51" s="66"/>
      <c r="E51" s="1155" t="s">
        <v>17</v>
      </c>
      <c r="F51" s="1155"/>
      <c r="G51" s="1155"/>
      <c r="H51" s="1155"/>
      <c r="I51" s="1155"/>
      <c r="J51" s="1156"/>
      <c r="K51" s="63">
        <v>3</v>
      </c>
      <c r="L51" s="64">
        <v>2</v>
      </c>
      <c r="M51" s="64" t="s">
        <v>477</v>
      </c>
      <c r="N51" s="64" t="s">
        <v>477</v>
      </c>
      <c r="O51" s="65">
        <v>2</v>
      </c>
      <c r="P51" s="48"/>
      <c r="Q51" s="48"/>
      <c r="R51" s="48"/>
      <c r="S51" s="48"/>
      <c r="T51" s="48"/>
      <c r="U51" s="48"/>
    </row>
    <row r="52" spans="1:21" ht="30.75" customHeight="1">
      <c r="A52" s="48"/>
      <c r="B52" s="1153" t="s">
        <v>18</v>
      </c>
      <c r="C52" s="1154"/>
      <c r="D52" s="66"/>
      <c r="E52" s="1155" t="s">
        <v>19</v>
      </c>
      <c r="F52" s="1155"/>
      <c r="G52" s="1155"/>
      <c r="H52" s="1155"/>
      <c r="I52" s="1155"/>
      <c r="J52" s="1156"/>
      <c r="K52" s="63">
        <v>4781</v>
      </c>
      <c r="L52" s="64">
        <v>4671</v>
      </c>
      <c r="M52" s="64">
        <v>4638</v>
      </c>
      <c r="N52" s="64">
        <v>4600</v>
      </c>
      <c r="O52" s="65">
        <v>4447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2243</v>
      </c>
      <c r="L53" s="69">
        <v>1842</v>
      </c>
      <c r="M53" s="69">
        <v>1700</v>
      </c>
      <c r="N53" s="69">
        <v>1437</v>
      </c>
      <c r="O53" s="70">
        <v>1181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81" t="s">
        <v>23</v>
      </c>
      <c r="C41" s="1182"/>
      <c r="D41" s="81"/>
      <c r="E41" s="1183" t="s">
        <v>24</v>
      </c>
      <c r="F41" s="1183"/>
      <c r="G41" s="1183"/>
      <c r="H41" s="1184"/>
      <c r="I41" s="82">
        <v>39212</v>
      </c>
      <c r="J41" s="83">
        <v>37641</v>
      </c>
      <c r="K41" s="83">
        <v>35060</v>
      </c>
      <c r="L41" s="83">
        <v>33123</v>
      </c>
      <c r="M41" s="84">
        <v>32533</v>
      </c>
    </row>
    <row r="42" spans="2:13" ht="27.75" customHeight="1">
      <c r="B42" s="1171"/>
      <c r="C42" s="1172"/>
      <c r="D42" s="85"/>
      <c r="E42" s="1175" t="s">
        <v>25</v>
      </c>
      <c r="F42" s="1175"/>
      <c r="G42" s="1175"/>
      <c r="H42" s="1176"/>
      <c r="I42" s="86">
        <v>150</v>
      </c>
      <c r="J42" s="87">
        <v>124</v>
      </c>
      <c r="K42" s="87">
        <v>78</v>
      </c>
      <c r="L42" s="87">
        <v>56</v>
      </c>
      <c r="M42" s="88">
        <v>40</v>
      </c>
    </row>
    <row r="43" spans="2:13" ht="27.75" customHeight="1">
      <c r="B43" s="1171"/>
      <c r="C43" s="1172"/>
      <c r="D43" s="85"/>
      <c r="E43" s="1175" t="s">
        <v>26</v>
      </c>
      <c r="F43" s="1175"/>
      <c r="G43" s="1175"/>
      <c r="H43" s="1176"/>
      <c r="I43" s="86">
        <v>19306</v>
      </c>
      <c r="J43" s="87">
        <v>18894</v>
      </c>
      <c r="K43" s="87">
        <v>17957</v>
      </c>
      <c r="L43" s="87">
        <v>17237</v>
      </c>
      <c r="M43" s="88">
        <v>16573</v>
      </c>
    </row>
    <row r="44" spans="2:13" ht="27.75" customHeight="1">
      <c r="B44" s="1171"/>
      <c r="C44" s="1172"/>
      <c r="D44" s="85"/>
      <c r="E44" s="1175" t="s">
        <v>27</v>
      </c>
      <c r="F44" s="1175"/>
      <c r="G44" s="1175"/>
      <c r="H44" s="1176"/>
      <c r="I44" s="86" t="s">
        <v>477</v>
      </c>
      <c r="J44" s="87" t="s">
        <v>477</v>
      </c>
      <c r="K44" s="87" t="s">
        <v>477</v>
      </c>
      <c r="L44" s="87" t="s">
        <v>477</v>
      </c>
      <c r="M44" s="88" t="s">
        <v>477</v>
      </c>
    </row>
    <row r="45" spans="2:13" ht="27.75" customHeight="1">
      <c r="B45" s="1171"/>
      <c r="C45" s="1172"/>
      <c r="D45" s="85"/>
      <c r="E45" s="1175" t="s">
        <v>28</v>
      </c>
      <c r="F45" s="1175"/>
      <c r="G45" s="1175"/>
      <c r="H45" s="1176"/>
      <c r="I45" s="86">
        <v>5174</v>
      </c>
      <c r="J45" s="87">
        <v>5020</v>
      </c>
      <c r="K45" s="87">
        <v>4883</v>
      </c>
      <c r="L45" s="87">
        <v>4543</v>
      </c>
      <c r="M45" s="88">
        <v>4340</v>
      </c>
    </row>
    <row r="46" spans="2:13" ht="27.75" customHeight="1">
      <c r="B46" s="1171"/>
      <c r="C46" s="1172"/>
      <c r="D46" s="85"/>
      <c r="E46" s="1175" t="s">
        <v>29</v>
      </c>
      <c r="F46" s="1175"/>
      <c r="G46" s="1175"/>
      <c r="H46" s="1176"/>
      <c r="I46" s="86">
        <v>1</v>
      </c>
      <c r="J46" s="87">
        <v>1</v>
      </c>
      <c r="K46" s="87">
        <v>2</v>
      </c>
      <c r="L46" s="87">
        <v>1</v>
      </c>
      <c r="M46" s="88">
        <v>1</v>
      </c>
    </row>
    <row r="47" spans="2:13" ht="27.75" customHeight="1">
      <c r="B47" s="1171"/>
      <c r="C47" s="1172"/>
      <c r="D47" s="85"/>
      <c r="E47" s="1175" t="s">
        <v>30</v>
      </c>
      <c r="F47" s="1175"/>
      <c r="G47" s="1175"/>
      <c r="H47" s="1176"/>
      <c r="I47" s="86" t="s">
        <v>477</v>
      </c>
      <c r="J47" s="87" t="s">
        <v>477</v>
      </c>
      <c r="K47" s="87" t="s">
        <v>477</v>
      </c>
      <c r="L47" s="87" t="s">
        <v>477</v>
      </c>
      <c r="M47" s="88" t="s">
        <v>477</v>
      </c>
    </row>
    <row r="48" spans="2:13" ht="27.75" customHeight="1">
      <c r="B48" s="1173"/>
      <c r="C48" s="1174"/>
      <c r="D48" s="85"/>
      <c r="E48" s="1175" t="s">
        <v>31</v>
      </c>
      <c r="F48" s="1175"/>
      <c r="G48" s="1175"/>
      <c r="H48" s="1176"/>
      <c r="I48" s="86" t="s">
        <v>477</v>
      </c>
      <c r="J48" s="87" t="s">
        <v>477</v>
      </c>
      <c r="K48" s="87" t="s">
        <v>477</v>
      </c>
      <c r="L48" s="87" t="s">
        <v>477</v>
      </c>
      <c r="M48" s="88" t="s">
        <v>477</v>
      </c>
    </row>
    <row r="49" spans="2:13" ht="27.75" customHeight="1">
      <c r="B49" s="1169" t="s">
        <v>32</v>
      </c>
      <c r="C49" s="1170"/>
      <c r="D49" s="89"/>
      <c r="E49" s="1175" t="s">
        <v>33</v>
      </c>
      <c r="F49" s="1175"/>
      <c r="G49" s="1175"/>
      <c r="H49" s="1176"/>
      <c r="I49" s="86">
        <v>5593</v>
      </c>
      <c r="J49" s="87">
        <v>6200</v>
      </c>
      <c r="K49" s="87">
        <v>7489</v>
      </c>
      <c r="L49" s="87">
        <v>8887</v>
      </c>
      <c r="M49" s="88">
        <v>9769</v>
      </c>
    </row>
    <row r="50" spans="2:13" ht="27.75" customHeight="1">
      <c r="B50" s="1171"/>
      <c r="C50" s="1172"/>
      <c r="D50" s="85"/>
      <c r="E50" s="1175" t="s">
        <v>34</v>
      </c>
      <c r="F50" s="1175"/>
      <c r="G50" s="1175"/>
      <c r="H50" s="1176"/>
      <c r="I50" s="86">
        <v>3553</v>
      </c>
      <c r="J50" s="87">
        <v>3245</v>
      </c>
      <c r="K50" s="87">
        <v>2967</v>
      </c>
      <c r="L50" s="87">
        <v>2192</v>
      </c>
      <c r="M50" s="88">
        <v>1975</v>
      </c>
    </row>
    <row r="51" spans="2:13" ht="27.75" customHeight="1">
      <c r="B51" s="1173"/>
      <c r="C51" s="1174"/>
      <c r="D51" s="85"/>
      <c r="E51" s="1175" t="s">
        <v>35</v>
      </c>
      <c r="F51" s="1175"/>
      <c r="G51" s="1175"/>
      <c r="H51" s="1176"/>
      <c r="I51" s="86">
        <v>39273</v>
      </c>
      <c r="J51" s="87">
        <v>38264</v>
      </c>
      <c r="K51" s="87">
        <v>37091</v>
      </c>
      <c r="L51" s="87">
        <v>34888</v>
      </c>
      <c r="M51" s="88">
        <v>33601</v>
      </c>
    </row>
    <row r="52" spans="2:13" ht="27.75" customHeight="1" thickBot="1">
      <c r="B52" s="1177" t="s">
        <v>36</v>
      </c>
      <c r="C52" s="1178"/>
      <c r="D52" s="90"/>
      <c r="E52" s="1179" t="s">
        <v>37</v>
      </c>
      <c r="F52" s="1179"/>
      <c r="G52" s="1179"/>
      <c r="H52" s="1180"/>
      <c r="I52" s="91">
        <v>15424</v>
      </c>
      <c r="J52" s="92">
        <v>13971</v>
      </c>
      <c r="K52" s="92">
        <v>10433</v>
      </c>
      <c r="L52" s="92">
        <v>8993</v>
      </c>
      <c r="M52" s="93">
        <v>8144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138043</v>
      </c>
      <c r="E3" s="116"/>
      <c r="F3" s="117">
        <v>67088</v>
      </c>
      <c r="G3" s="118"/>
      <c r="H3" s="119"/>
    </row>
    <row r="4" spans="1:8">
      <c r="A4" s="120"/>
      <c r="B4" s="121"/>
      <c r="C4" s="122"/>
      <c r="D4" s="123">
        <v>81008</v>
      </c>
      <c r="E4" s="124"/>
      <c r="F4" s="125">
        <v>37146</v>
      </c>
      <c r="G4" s="126"/>
      <c r="H4" s="127"/>
    </row>
    <row r="5" spans="1:8">
      <c r="A5" s="108" t="s">
        <v>510</v>
      </c>
      <c r="B5" s="113"/>
      <c r="C5" s="114"/>
      <c r="D5" s="115">
        <v>97249</v>
      </c>
      <c r="E5" s="116"/>
      <c r="F5" s="117">
        <v>70489</v>
      </c>
      <c r="G5" s="118"/>
      <c r="H5" s="119"/>
    </row>
    <row r="6" spans="1:8">
      <c r="A6" s="120"/>
      <c r="B6" s="121"/>
      <c r="C6" s="122"/>
      <c r="D6" s="123">
        <v>70272</v>
      </c>
      <c r="E6" s="124"/>
      <c r="F6" s="125">
        <v>37817</v>
      </c>
      <c r="G6" s="126"/>
      <c r="H6" s="127"/>
    </row>
    <row r="7" spans="1:8">
      <c r="A7" s="108" t="s">
        <v>511</v>
      </c>
      <c r="B7" s="113"/>
      <c r="C7" s="114"/>
      <c r="D7" s="115">
        <v>104139</v>
      </c>
      <c r="E7" s="116"/>
      <c r="F7" s="117">
        <v>84389</v>
      </c>
      <c r="G7" s="118"/>
      <c r="H7" s="119"/>
    </row>
    <row r="8" spans="1:8">
      <c r="A8" s="120"/>
      <c r="B8" s="121"/>
      <c r="C8" s="122"/>
      <c r="D8" s="123">
        <v>54466</v>
      </c>
      <c r="E8" s="124"/>
      <c r="F8" s="125">
        <v>44339</v>
      </c>
      <c r="G8" s="126"/>
      <c r="H8" s="127"/>
    </row>
    <row r="9" spans="1:8">
      <c r="A9" s="108" t="s">
        <v>512</v>
      </c>
      <c r="B9" s="113"/>
      <c r="C9" s="114"/>
      <c r="D9" s="115">
        <v>109016</v>
      </c>
      <c r="E9" s="116"/>
      <c r="F9" s="117">
        <v>83623</v>
      </c>
      <c r="G9" s="118"/>
      <c r="H9" s="119"/>
    </row>
    <row r="10" spans="1:8">
      <c r="A10" s="120"/>
      <c r="B10" s="121"/>
      <c r="C10" s="122"/>
      <c r="D10" s="123">
        <v>59316</v>
      </c>
      <c r="E10" s="124"/>
      <c r="F10" s="125">
        <v>48787</v>
      </c>
      <c r="G10" s="126"/>
      <c r="H10" s="127"/>
    </row>
    <row r="11" spans="1:8">
      <c r="A11" s="108" t="s">
        <v>513</v>
      </c>
      <c r="B11" s="113"/>
      <c r="C11" s="114"/>
      <c r="D11" s="115">
        <v>139252</v>
      </c>
      <c r="E11" s="116"/>
      <c r="F11" s="117">
        <v>87974</v>
      </c>
      <c r="G11" s="118"/>
      <c r="H11" s="119"/>
    </row>
    <row r="12" spans="1:8">
      <c r="A12" s="120"/>
      <c r="B12" s="121"/>
      <c r="C12" s="128"/>
      <c r="D12" s="123">
        <v>92775</v>
      </c>
      <c r="E12" s="124"/>
      <c r="F12" s="125">
        <v>48183</v>
      </c>
      <c r="G12" s="126"/>
      <c r="H12" s="127"/>
    </row>
    <row r="13" spans="1:8">
      <c r="A13" s="108"/>
      <c r="B13" s="113"/>
      <c r="C13" s="129"/>
      <c r="D13" s="130">
        <v>117540</v>
      </c>
      <c r="E13" s="131"/>
      <c r="F13" s="132">
        <v>78713</v>
      </c>
      <c r="G13" s="133"/>
      <c r="H13" s="119"/>
    </row>
    <row r="14" spans="1:8">
      <c r="A14" s="120"/>
      <c r="B14" s="121"/>
      <c r="C14" s="122"/>
      <c r="D14" s="123">
        <v>71567</v>
      </c>
      <c r="E14" s="124"/>
      <c r="F14" s="125">
        <v>43254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5.93</v>
      </c>
      <c r="C19" s="134">
        <f>ROUND(VALUE(SUBSTITUTE(実質収支比率等に係る経年分析!G$48,"▲","-")),2)</f>
        <v>11.03</v>
      </c>
      <c r="D19" s="134">
        <f>ROUND(VALUE(SUBSTITUTE(実質収支比率等に係る経年分析!H$48,"▲","-")),2)</f>
        <v>11.39</v>
      </c>
      <c r="E19" s="134">
        <f>ROUND(VALUE(SUBSTITUTE(実質収支比率等に係る経年分析!I$48,"▲","-")),2)</f>
        <v>7.89</v>
      </c>
      <c r="F19" s="134">
        <f>ROUND(VALUE(SUBSTITUTE(実質収支比率等に係る経年分析!J$48,"▲","-")),2)</f>
        <v>10.73</v>
      </c>
    </row>
    <row r="20" spans="1:11">
      <c r="A20" s="134" t="s">
        <v>42</v>
      </c>
      <c r="B20" s="134">
        <f>ROUND(VALUE(SUBSTITUTE(実質収支比率等に係る経年分析!F$47,"▲","-")),2)</f>
        <v>21.02</v>
      </c>
      <c r="C20" s="134">
        <f>ROUND(VALUE(SUBSTITUTE(実質収支比率等に係る経年分析!G$47,"▲","-")),2)</f>
        <v>24.69</v>
      </c>
      <c r="D20" s="134">
        <f>ROUND(VALUE(SUBSTITUTE(実質収支比率等に係る経年分析!H$47,"▲","-")),2)</f>
        <v>30.74</v>
      </c>
      <c r="E20" s="134">
        <f>ROUND(VALUE(SUBSTITUTE(実質収支比率等に係る経年分析!I$47,"▲","-")),2)</f>
        <v>37.729999999999997</v>
      </c>
      <c r="F20" s="134">
        <f>ROUND(VALUE(SUBSTITUTE(実質収支比率等に係る経年分析!J$47,"▲","-")),2)</f>
        <v>42.3</v>
      </c>
    </row>
    <row r="21" spans="1:11">
      <c r="A21" s="134" t="s">
        <v>43</v>
      </c>
      <c r="B21" s="134">
        <f>IF(ISNUMBER(VALUE(SUBSTITUTE(実質収支比率等に係る経年分析!F$49,"▲","-"))),ROUND(VALUE(SUBSTITUTE(実質収支比率等に係る経年分析!F$49,"▲","-")),2),NA())</f>
        <v>3.05</v>
      </c>
      <c r="C21" s="134">
        <f>IF(ISNUMBER(VALUE(SUBSTITUTE(実質収支比率等に係る経年分析!G$49,"▲","-"))),ROUND(VALUE(SUBSTITUTE(実質収支比率等に係る経年分析!G$49,"▲","-")),2),NA())</f>
        <v>6.88</v>
      </c>
      <c r="D21" s="134">
        <f>IF(ISNUMBER(VALUE(SUBSTITUTE(実質収支比率等に係る経年分析!H$49,"▲","-"))),ROUND(VALUE(SUBSTITUTE(実質収支比率等に係る経年分析!H$49,"▲","-")),2),NA())</f>
        <v>3.75</v>
      </c>
      <c r="E21" s="134">
        <f>IF(ISNUMBER(VALUE(SUBSTITUTE(実質収支比率等に係る経年分析!I$49,"▲","-"))),ROUND(VALUE(SUBSTITUTE(実質収支比率等に係る経年分析!I$49,"▲","-")),2),NA())</f>
        <v>-0.44</v>
      </c>
      <c r="F21" s="134">
        <f>IF(ISNUMBER(VALUE(SUBSTITUTE(実質収支比率等に係る経年分析!J$49,"▲","-"))),ROUND(VALUE(SUBSTITUTE(実質収支比率等に係る経年分析!J$49,"▲","-")),2),NA())</f>
        <v>2.74</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新見市観光事業特別会計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新見市下水道事業特別会計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c r="A31" s="135" t="str">
        <f>IF(連結実質赤字比率に係る赤字・黒字の構成分析!C$39="",NA(),連結実質赤字比率に係る赤字・黒字の構成分析!C$39)</f>
        <v>新見市簡易水道事業特別会計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c r="A32" s="135" t="str">
        <f>IF(連結実質赤字比率に係る赤字・黒字の構成分析!C$38="",NA(),連結実質赤字比率に係る赤字・黒字の構成分析!C$38)</f>
        <v>新見市農業共済事業特別会計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c r="A33" s="135" t="str">
        <f>IF(連結実質赤字比率に係る赤字・黒字の構成分析!C$37="",NA(),連結実質赤字比率に係る赤字・黒字の構成分析!C$37)</f>
        <v>新見市介護保険特別会計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c r="A34" s="135" t="str">
        <f>IF(連結実質赤字比率に係る赤字・黒字の構成分析!C$36="",NA(),連結実質赤字比率に係る赤字・黒字の構成分析!C$36)</f>
        <v>新見市国民健康保険特別会計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c r="A35" s="135" t="str">
        <f>IF(連結実質赤字比率に係る赤字・黒字の構成分析!C$35="",NA(),連結実質赤字比率に係る赤字・黒字の構成分析!C$35)</f>
        <v>新見市水道事業会計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4781</v>
      </c>
      <c r="E42" s="136"/>
      <c r="F42" s="136"/>
      <c r="G42" s="136">
        <f>'実質公債費比率（分子）の構造'!L$52</f>
        <v>4671</v>
      </c>
      <c r="H42" s="136"/>
      <c r="I42" s="136"/>
      <c r="J42" s="136">
        <f>'実質公債費比率（分子）の構造'!M$52</f>
        <v>4638</v>
      </c>
      <c r="K42" s="136"/>
      <c r="L42" s="136"/>
      <c r="M42" s="136">
        <f>'実質公債費比率（分子）の構造'!N$52</f>
        <v>4600</v>
      </c>
      <c r="N42" s="136"/>
      <c r="O42" s="136"/>
      <c r="P42" s="136">
        <f>'実質公債費比率（分子）の構造'!O$52</f>
        <v>4447</v>
      </c>
    </row>
    <row r="43" spans="1:16">
      <c r="A43" s="136" t="s">
        <v>51</v>
      </c>
      <c r="B43" s="136">
        <f>'実質公債費比率（分子）の構造'!K$51</f>
        <v>3</v>
      </c>
      <c r="C43" s="136"/>
      <c r="D43" s="136"/>
      <c r="E43" s="136">
        <f>'実質公債費比率（分子）の構造'!L$51</f>
        <v>2</v>
      </c>
      <c r="F43" s="136"/>
      <c r="G43" s="136"/>
      <c r="H43" s="136" t="str">
        <f>'実質公債費比率（分子）の構造'!M$51</f>
        <v>-</v>
      </c>
      <c r="I43" s="136"/>
      <c r="J43" s="136"/>
      <c r="K43" s="136" t="str">
        <f>'実質公債費比率（分子）の構造'!N$51</f>
        <v>-</v>
      </c>
      <c r="L43" s="136"/>
      <c r="M43" s="136"/>
      <c r="N43" s="136">
        <f>'実質公債費比率（分子）の構造'!O$51</f>
        <v>2</v>
      </c>
      <c r="O43" s="136"/>
      <c r="P43" s="136"/>
    </row>
    <row r="44" spans="1:16">
      <c r="A44" s="136" t="s">
        <v>52</v>
      </c>
      <c r="B44" s="136">
        <f>'実質公債費比率（分子）の構造'!K$50</f>
        <v>28</v>
      </c>
      <c r="C44" s="136"/>
      <c r="D44" s="136"/>
      <c r="E44" s="136">
        <f>'実質公債費比率（分子）の構造'!L$50</f>
        <v>25</v>
      </c>
      <c r="F44" s="136"/>
      <c r="G44" s="136"/>
      <c r="H44" s="136">
        <f>'実質公債費比率（分子）の構造'!M$50</f>
        <v>41</v>
      </c>
      <c r="I44" s="136"/>
      <c r="J44" s="136"/>
      <c r="K44" s="136">
        <f>'実質公債費比率（分子）の構造'!N$50</f>
        <v>19</v>
      </c>
      <c r="L44" s="136"/>
      <c r="M44" s="136"/>
      <c r="N44" s="136">
        <f>'実質公債費比率（分子）の構造'!O$50</f>
        <v>12</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1448</v>
      </c>
      <c r="C46" s="136"/>
      <c r="D46" s="136"/>
      <c r="E46" s="136">
        <f>'実質公債費比率（分子）の構造'!L$48</f>
        <v>1345</v>
      </c>
      <c r="F46" s="136"/>
      <c r="G46" s="136"/>
      <c r="H46" s="136">
        <f>'実質公債費比率（分子）の構造'!M$48</f>
        <v>1344</v>
      </c>
      <c r="I46" s="136"/>
      <c r="J46" s="136"/>
      <c r="K46" s="136">
        <f>'実質公債費比率（分子）の構造'!N$48</f>
        <v>1318</v>
      </c>
      <c r="L46" s="136"/>
      <c r="M46" s="136"/>
      <c r="N46" s="136">
        <f>'実質公債費比率（分子）の構造'!O$48</f>
        <v>1315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5545</v>
      </c>
      <c r="C49" s="136"/>
      <c r="D49" s="136"/>
      <c r="E49" s="136">
        <f>'実質公債費比率（分子）の構造'!L$45</f>
        <v>5141</v>
      </c>
      <c r="F49" s="136"/>
      <c r="G49" s="136"/>
      <c r="H49" s="136">
        <f>'実質公債費比率（分子）の構造'!M$45</f>
        <v>4953</v>
      </c>
      <c r="I49" s="136"/>
      <c r="J49" s="136"/>
      <c r="K49" s="136">
        <f>'実質公債費比率（分子）の構造'!N$45</f>
        <v>4700</v>
      </c>
      <c r="L49" s="136"/>
      <c r="M49" s="136"/>
      <c r="N49" s="136">
        <f>'実質公債費比率（分子）の構造'!O$45</f>
        <v>4299</v>
      </c>
      <c r="O49" s="136"/>
      <c r="P49" s="136"/>
    </row>
    <row r="50" spans="1:16">
      <c r="A50" s="136" t="s">
        <v>58</v>
      </c>
      <c r="B50" s="136" t="e">
        <f>NA()</f>
        <v>#N/A</v>
      </c>
      <c r="C50" s="136">
        <f>IF(ISNUMBER('実質公債費比率（分子）の構造'!K$53),'実質公債費比率（分子）の構造'!K$53,NA())</f>
        <v>2243</v>
      </c>
      <c r="D50" s="136" t="e">
        <f>NA()</f>
        <v>#N/A</v>
      </c>
      <c r="E50" s="136" t="e">
        <f>NA()</f>
        <v>#N/A</v>
      </c>
      <c r="F50" s="136">
        <f>IF(ISNUMBER('実質公債費比率（分子）の構造'!L$53),'実質公債費比率（分子）の構造'!L$53,NA())</f>
        <v>1842</v>
      </c>
      <c r="G50" s="136" t="e">
        <f>NA()</f>
        <v>#N/A</v>
      </c>
      <c r="H50" s="136" t="e">
        <f>NA()</f>
        <v>#N/A</v>
      </c>
      <c r="I50" s="136">
        <f>IF(ISNUMBER('実質公債費比率（分子）の構造'!M$53),'実質公債費比率（分子）の構造'!M$53,NA())</f>
        <v>1700</v>
      </c>
      <c r="J50" s="136" t="e">
        <f>NA()</f>
        <v>#N/A</v>
      </c>
      <c r="K50" s="136" t="e">
        <f>NA()</f>
        <v>#N/A</v>
      </c>
      <c r="L50" s="136">
        <f>IF(ISNUMBER('実質公債費比率（分子）の構造'!N$53),'実質公債費比率（分子）の構造'!N$53,NA())</f>
        <v>1437</v>
      </c>
      <c r="M50" s="136" t="e">
        <f>NA()</f>
        <v>#N/A</v>
      </c>
      <c r="N50" s="136" t="e">
        <f>NA()</f>
        <v>#N/A</v>
      </c>
      <c r="O50" s="136">
        <f>IF(ISNUMBER('実質公債費比率（分子）の構造'!O$53),'実質公債費比率（分子）の構造'!O$53,NA())</f>
        <v>1181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39273</v>
      </c>
      <c r="E56" s="135"/>
      <c r="F56" s="135"/>
      <c r="G56" s="135">
        <f>'将来負担比率（分子）の構造'!J$51</f>
        <v>38264</v>
      </c>
      <c r="H56" s="135"/>
      <c r="I56" s="135"/>
      <c r="J56" s="135">
        <f>'将来負担比率（分子）の構造'!K$51</f>
        <v>37091</v>
      </c>
      <c r="K56" s="135"/>
      <c r="L56" s="135"/>
      <c r="M56" s="135">
        <f>'将来負担比率（分子）の構造'!L$51</f>
        <v>34888</v>
      </c>
      <c r="N56" s="135"/>
      <c r="O56" s="135"/>
      <c r="P56" s="135">
        <f>'将来負担比率（分子）の構造'!M$51</f>
        <v>33601</v>
      </c>
    </row>
    <row r="57" spans="1:16">
      <c r="A57" s="135" t="s">
        <v>34</v>
      </c>
      <c r="B57" s="135"/>
      <c r="C57" s="135"/>
      <c r="D57" s="135">
        <f>'将来負担比率（分子）の構造'!I$50</f>
        <v>3553</v>
      </c>
      <c r="E57" s="135"/>
      <c r="F57" s="135"/>
      <c r="G57" s="135">
        <f>'将来負担比率（分子）の構造'!J$50</f>
        <v>3245</v>
      </c>
      <c r="H57" s="135"/>
      <c r="I57" s="135"/>
      <c r="J57" s="135">
        <f>'将来負担比率（分子）の構造'!K$50</f>
        <v>2967</v>
      </c>
      <c r="K57" s="135"/>
      <c r="L57" s="135"/>
      <c r="M57" s="135">
        <f>'将来負担比率（分子）の構造'!L$50</f>
        <v>2192</v>
      </c>
      <c r="N57" s="135"/>
      <c r="O57" s="135"/>
      <c r="P57" s="135">
        <f>'将来負担比率（分子）の構造'!M$50</f>
        <v>1975</v>
      </c>
    </row>
    <row r="58" spans="1:16">
      <c r="A58" s="135" t="s">
        <v>33</v>
      </c>
      <c r="B58" s="135"/>
      <c r="C58" s="135"/>
      <c r="D58" s="135">
        <f>'将来負担比率（分子）の構造'!I$49</f>
        <v>5593</v>
      </c>
      <c r="E58" s="135"/>
      <c r="F58" s="135"/>
      <c r="G58" s="135">
        <f>'将来負担比率（分子）の構造'!J$49</f>
        <v>6200</v>
      </c>
      <c r="H58" s="135"/>
      <c r="I58" s="135"/>
      <c r="J58" s="135">
        <f>'将来負担比率（分子）の構造'!K$49</f>
        <v>7489</v>
      </c>
      <c r="K58" s="135"/>
      <c r="L58" s="135"/>
      <c r="M58" s="135">
        <f>'将来負担比率（分子）の構造'!L$49</f>
        <v>8887</v>
      </c>
      <c r="N58" s="135"/>
      <c r="O58" s="135"/>
      <c r="P58" s="135">
        <f>'将来負担比率（分子）の構造'!M$49</f>
        <v>9769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f>'将来負担比率（分子）の構造'!J$46</f>
        <v>1</v>
      </c>
      <c r="F61" s="135"/>
      <c r="G61" s="135"/>
      <c r="H61" s="135">
        <f>'将来負担比率（分子）の構造'!K$46</f>
        <v>2</v>
      </c>
      <c r="I61" s="135"/>
      <c r="J61" s="135"/>
      <c r="K61" s="135">
        <f>'将来負担比率（分子）の構造'!L$46</f>
        <v>1</v>
      </c>
      <c r="L61" s="135"/>
      <c r="M61" s="135"/>
      <c r="N61" s="135">
        <f>'将来負担比率（分子）の構造'!M$46</f>
        <v>1</v>
      </c>
      <c r="O61" s="135"/>
      <c r="P61" s="135"/>
    </row>
    <row r="62" spans="1:16">
      <c r="A62" s="135" t="s">
        <v>28</v>
      </c>
      <c r="B62" s="135">
        <f>'将来負担比率（分子）の構造'!I$45</f>
        <v>5174</v>
      </c>
      <c r="C62" s="135"/>
      <c r="D62" s="135"/>
      <c r="E62" s="135">
        <f>'将来負担比率（分子）の構造'!J$45</f>
        <v>5020</v>
      </c>
      <c r="F62" s="135"/>
      <c r="G62" s="135"/>
      <c r="H62" s="135">
        <f>'将来負担比率（分子）の構造'!K$45</f>
        <v>4883</v>
      </c>
      <c r="I62" s="135"/>
      <c r="J62" s="135"/>
      <c r="K62" s="135">
        <f>'将来負担比率（分子）の構造'!L$45</f>
        <v>4543</v>
      </c>
      <c r="L62" s="135"/>
      <c r="M62" s="135"/>
      <c r="N62" s="135">
        <f>'将来負担比率（分子）の構造'!M$45</f>
        <v>4340</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19306</v>
      </c>
      <c r="C64" s="135"/>
      <c r="D64" s="135"/>
      <c r="E64" s="135">
        <f>'将来負担比率（分子）の構造'!J$43</f>
        <v>18894</v>
      </c>
      <c r="F64" s="135"/>
      <c r="G64" s="135"/>
      <c r="H64" s="135">
        <f>'将来負担比率（分子）の構造'!K$43</f>
        <v>17957</v>
      </c>
      <c r="I64" s="135"/>
      <c r="J64" s="135"/>
      <c r="K64" s="135">
        <f>'将来負担比率（分子）の構造'!L$43</f>
        <v>17237</v>
      </c>
      <c r="L64" s="135"/>
      <c r="M64" s="135"/>
      <c r="N64" s="135">
        <f>'将来負担比率（分子）の構造'!M$43</f>
        <v>16573</v>
      </c>
      <c r="O64" s="135"/>
      <c r="P64" s="135"/>
    </row>
    <row r="65" spans="1:16">
      <c r="A65" s="135" t="s">
        <v>25</v>
      </c>
      <c r="B65" s="135">
        <f>'将来負担比率（分子）の構造'!I$42</f>
        <v>150</v>
      </c>
      <c r="C65" s="135"/>
      <c r="D65" s="135"/>
      <c r="E65" s="135">
        <f>'将来負担比率（分子）の構造'!J$42</f>
        <v>124</v>
      </c>
      <c r="F65" s="135"/>
      <c r="G65" s="135"/>
      <c r="H65" s="135">
        <f>'将来負担比率（分子）の構造'!K$42</f>
        <v>78</v>
      </c>
      <c r="I65" s="135"/>
      <c r="J65" s="135"/>
      <c r="K65" s="135">
        <f>'将来負担比率（分子）の構造'!L$42</f>
        <v>56</v>
      </c>
      <c r="L65" s="135"/>
      <c r="M65" s="135"/>
      <c r="N65" s="135">
        <f>'将来負担比率（分子）の構造'!M$42</f>
        <v>40</v>
      </c>
      <c r="O65" s="135"/>
      <c r="P65" s="135"/>
    </row>
    <row r="66" spans="1:16">
      <c r="A66" s="135" t="s">
        <v>24</v>
      </c>
      <c r="B66" s="135">
        <f>'将来負担比率（分子）の構造'!I$41</f>
        <v>39212</v>
      </c>
      <c r="C66" s="135"/>
      <c r="D66" s="135"/>
      <c r="E66" s="135">
        <f>'将来負担比率（分子）の構造'!J$41</f>
        <v>37641</v>
      </c>
      <c r="F66" s="135"/>
      <c r="G66" s="135"/>
      <c r="H66" s="135">
        <f>'将来負担比率（分子）の構造'!K$41</f>
        <v>35060</v>
      </c>
      <c r="I66" s="135"/>
      <c r="J66" s="135"/>
      <c r="K66" s="135">
        <f>'将来負担比率（分子）の構造'!L$41</f>
        <v>33123</v>
      </c>
      <c r="L66" s="135"/>
      <c r="M66" s="135"/>
      <c r="N66" s="135">
        <f>'将来負担比率（分子）の構造'!M$41</f>
        <v>32533</v>
      </c>
      <c r="O66" s="135"/>
      <c r="P66" s="135"/>
    </row>
    <row r="67" spans="1:16">
      <c r="A67" s="135" t="s">
        <v>62</v>
      </c>
      <c r="B67" s="135" t="e">
        <f>NA()</f>
        <v>#N/A</v>
      </c>
      <c r="C67" s="135">
        <f>IF(ISNUMBER('将来負担比率（分子）の構造'!I$52), IF('将来負担比率（分子）の構造'!I$52 &lt; 0, 0, '将来負担比率（分子）の構造'!I$52), NA())</f>
        <v>15424</v>
      </c>
      <c r="D67" s="135" t="e">
        <f>NA()</f>
        <v>#N/A</v>
      </c>
      <c r="E67" s="135" t="e">
        <f>NA()</f>
        <v>#N/A</v>
      </c>
      <c r="F67" s="135">
        <f>IF(ISNUMBER('将来負担比率（分子）の構造'!J$52), IF('将来負担比率（分子）の構造'!J$52 &lt; 0, 0, '将来負担比率（分子）の構造'!J$52), NA())</f>
        <v>13971</v>
      </c>
      <c r="G67" s="135" t="e">
        <f>NA()</f>
        <v>#N/A</v>
      </c>
      <c r="H67" s="135" t="e">
        <f>NA()</f>
        <v>#N/A</v>
      </c>
      <c r="I67" s="135">
        <f>IF(ISNUMBER('将来負担比率（分子）の構造'!K$52), IF('将来負担比率（分子）の構造'!K$52 &lt; 0, 0, '将来負担比率（分子）の構造'!K$52), NA())</f>
        <v>10433</v>
      </c>
      <c r="J67" s="135" t="e">
        <f>NA()</f>
        <v>#N/A</v>
      </c>
      <c r="K67" s="135" t="e">
        <f>NA()</f>
        <v>#N/A</v>
      </c>
      <c r="L67" s="135">
        <f>IF(ISNUMBER('将来負担比率（分子）の構造'!L$52), IF('将来負担比率（分子）の構造'!L$52 &lt; 0, 0, '将来負担比率（分子）の構造'!L$52), NA())</f>
        <v>8993</v>
      </c>
      <c r="M67" s="135" t="e">
        <f>NA()</f>
        <v>#N/A</v>
      </c>
      <c r="N67" s="135" t="e">
        <f>NA()</f>
        <v>#N/A</v>
      </c>
      <c r="O67" s="135">
        <f>IF(ISNUMBER('将来負担比率（分子）の構造'!M$52), IF('将来負担比率（分子）の構造'!M$52 &lt; 0, 0, '将来負担比率（分子）の構造'!M$52), NA())</f>
        <v>8144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3" t="s">
        <v>204</v>
      </c>
      <c r="C5" s="674"/>
      <c r="D5" s="674"/>
      <c r="E5" s="674"/>
      <c r="F5" s="674"/>
      <c r="G5" s="674"/>
      <c r="H5" s="674"/>
      <c r="I5" s="674"/>
      <c r="J5" s="674"/>
      <c r="K5" s="674"/>
      <c r="L5" s="674"/>
      <c r="M5" s="674"/>
      <c r="N5" s="674"/>
      <c r="O5" s="674"/>
      <c r="P5" s="674"/>
      <c r="Q5" s="675"/>
      <c r="R5" s="638">
        <v>3448674</v>
      </c>
      <c r="S5" s="639"/>
      <c r="T5" s="639"/>
      <c r="U5" s="639"/>
      <c r="V5" s="639"/>
      <c r="W5" s="639"/>
      <c r="X5" s="639"/>
      <c r="Y5" s="686"/>
      <c r="Z5" s="699">
        <v>13.3</v>
      </c>
      <c r="AA5" s="699"/>
      <c r="AB5" s="699"/>
      <c r="AC5" s="699"/>
      <c r="AD5" s="700">
        <v>3354032</v>
      </c>
      <c r="AE5" s="700"/>
      <c r="AF5" s="700"/>
      <c r="AG5" s="700"/>
      <c r="AH5" s="700"/>
      <c r="AI5" s="700"/>
      <c r="AJ5" s="700"/>
      <c r="AK5" s="700"/>
      <c r="AL5" s="687">
        <v>20.7</v>
      </c>
      <c r="AM5" s="656"/>
      <c r="AN5" s="656"/>
      <c r="AO5" s="688"/>
      <c r="AP5" s="673" t="s">
        <v>205</v>
      </c>
      <c r="AQ5" s="674"/>
      <c r="AR5" s="674"/>
      <c r="AS5" s="674"/>
      <c r="AT5" s="674"/>
      <c r="AU5" s="674"/>
      <c r="AV5" s="674"/>
      <c r="AW5" s="674"/>
      <c r="AX5" s="674"/>
      <c r="AY5" s="674"/>
      <c r="AZ5" s="674"/>
      <c r="BA5" s="674"/>
      <c r="BB5" s="674"/>
      <c r="BC5" s="674"/>
      <c r="BD5" s="674"/>
      <c r="BE5" s="674"/>
      <c r="BF5" s="675"/>
      <c r="BG5" s="588">
        <v>3344280</v>
      </c>
      <c r="BH5" s="589"/>
      <c r="BI5" s="589"/>
      <c r="BJ5" s="589"/>
      <c r="BK5" s="589"/>
      <c r="BL5" s="589"/>
      <c r="BM5" s="589"/>
      <c r="BN5" s="590"/>
      <c r="BO5" s="641">
        <v>97</v>
      </c>
      <c r="BP5" s="641"/>
      <c r="BQ5" s="641"/>
      <c r="BR5" s="641"/>
      <c r="BS5" s="642">
        <v>27946</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285982</v>
      </c>
      <c r="S6" s="589"/>
      <c r="T6" s="589"/>
      <c r="U6" s="589"/>
      <c r="V6" s="589"/>
      <c r="W6" s="589"/>
      <c r="X6" s="589"/>
      <c r="Y6" s="590"/>
      <c r="Z6" s="641">
        <v>1.1000000000000001</v>
      </c>
      <c r="AA6" s="641"/>
      <c r="AB6" s="641"/>
      <c r="AC6" s="641"/>
      <c r="AD6" s="642">
        <v>285982</v>
      </c>
      <c r="AE6" s="642"/>
      <c r="AF6" s="642"/>
      <c r="AG6" s="642"/>
      <c r="AH6" s="642"/>
      <c r="AI6" s="642"/>
      <c r="AJ6" s="642"/>
      <c r="AK6" s="642"/>
      <c r="AL6" s="611">
        <v>1.8</v>
      </c>
      <c r="AM6" s="643"/>
      <c r="AN6" s="643"/>
      <c r="AO6" s="644"/>
      <c r="AP6" s="585" t="s">
        <v>210</v>
      </c>
      <c r="AQ6" s="586"/>
      <c r="AR6" s="586"/>
      <c r="AS6" s="586"/>
      <c r="AT6" s="586"/>
      <c r="AU6" s="586"/>
      <c r="AV6" s="586"/>
      <c r="AW6" s="586"/>
      <c r="AX6" s="586"/>
      <c r="AY6" s="586"/>
      <c r="AZ6" s="586"/>
      <c r="BA6" s="586"/>
      <c r="BB6" s="586"/>
      <c r="BC6" s="586"/>
      <c r="BD6" s="586"/>
      <c r="BE6" s="586"/>
      <c r="BF6" s="587"/>
      <c r="BG6" s="588">
        <v>3344280</v>
      </c>
      <c r="BH6" s="589"/>
      <c r="BI6" s="589"/>
      <c r="BJ6" s="589"/>
      <c r="BK6" s="589"/>
      <c r="BL6" s="589"/>
      <c r="BM6" s="589"/>
      <c r="BN6" s="590"/>
      <c r="BO6" s="641">
        <v>97</v>
      </c>
      <c r="BP6" s="641"/>
      <c r="BQ6" s="641"/>
      <c r="BR6" s="641"/>
      <c r="BS6" s="642">
        <v>27946</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189968</v>
      </c>
      <c r="CS6" s="589"/>
      <c r="CT6" s="589"/>
      <c r="CU6" s="589"/>
      <c r="CV6" s="589"/>
      <c r="CW6" s="589"/>
      <c r="CX6" s="589"/>
      <c r="CY6" s="590"/>
      <c r="CZ6" s="641">
        <v>0.8</v>
      </c>
      <c r="DA6" s="641"/>
      <c r="DB6" s="641"/>
      <c r="DC6" s="641"/>
      <c r="DD6" s="594" t="s">
        <v>212</v>
      </c>
      <c r="DE6" s="589"/>
      <c r="DF6" s="589"/>
      <c r="DG6" s="589"/>
      <c r="DH6" s="589"/>
      <c r="DI6" s="589"/>
      <c r="DJ6" s="589"/>
      <c r="DK6" s="589"/>
      <c r="DL6" s="589"/>
      <c r="DM6" s="589"/>
      <c r="DN6" s="589"/>
      <c r="DO6" s="589"/>
      <c r="DP6" s="590"/>
      <c r="DQ6" s="594">
        <v>189968</v>
      </c>
      <c r="DR6" s="589"/>
      <c r="DS6" s="589"/>
      <c r="DT6" s="589"/>
      <c r="DU6" s="589"/>
      <c r="DV6" s="589"/>
      <c r="DW6" s="589"/>
      <c r="DX6" s="589"/>
      <c r="DY6" s="589"/>
      <c r="DZ6" s="589"/>
      <c r="EA6" s="589"/>
      <c r="EB6" s="589"/>
      <c r="EC6" s="620"/>
    </row>
    <row r="7" spans="2:143" ht="11.25" customHeight="1">
      <c r="B7" s="585" t="s">
        <v>213</v>
      </c>
      <c r="C7" s="586"/>
      <c r="D7" s="586"/>
      <c r="E7" s="586"/>
      <c r="F7" s="586"/>
      <c r="G7" s="586"/>
      <c r="H7" s="586"/>
      <c r="I7" s="586"/>
      <c r="J7" s="586"/>
      <c r="K7" s="586"/>
      <c r="L7" s="586"/>
      <c r="M7" s="586"/>
      <c r="N7" s="586"/>
      <c r="O7" s="586"/>
      <c r="P7" s="586"/>
      <c r="Q7" s="587"/>
      <c r="R7" s="588">
        <v>7228</v>
      </c>
      <c r="S7" s="589"/>
      <c r="T7" s="589"/>
      <c r="U7" s="589"/>
      <c r="V7" s="589"/>
      <c r="W7" s="589"/>
      <c r="X7" s="589"/>
      <c r="Y7" s="590"/>
      <c r="Z7" s="641">
        <v>0</v>
      </c>
      <c r="AA7" s="641"/>
      <c r="AB7" s="641"/>
      <c r="AC7" s="641"/>
      <c r="AD7" s="642">
        <v>7228</v>
      </c>
      <c r="AE7" s="642"/>
      <c r="AF7" s="642"/>
      <c r="AG7" s="642"/>
      <c r="AH7" s="642"/>
      <c r="AI7" s="642"/>
      <c r="AJ7" s="642"/>
      <c r="AK7" s="642"/>
      <c r="AL7" s="611">
        <v>0</v>
      </c>
      <c r="AM7" s="643"/>
      <c r="AN7" s="643"/>
      <c r="AO7" s="644"/>
      <c r="AP7" s="585" t="s">
        <v>214</v>
      </c>
      <c r="AQ7" s="586"/>
      <c r="AR7" s="586"/>
      <c r="AS7" s="586"/>
      <c r="AT7" s="586"/>
      <c r="AU7" s="586"/>
      <c r="AV7" s="586"/>
      <c r="AW7" s="586"/>
      <c r="AX7" s="586"/>
      <c r="AY7" s="586"/>
      <c r="AZ7" s="586"/>
      <c r="BA7" s="586"/>
      <c r="BB7" s="586"/>
      <c r="BC7" s="586"/>
      <c r="BD7" s="586"/>
      <c r="BE7" s="586"/>
      <c r="BF7" s="587"/>
      <c r="BG7" s="588">
        <v>1302884</v>
      </c>
      <c r="BH7" s="589"/>
      <c r="BI7" s="589"/>
      <c r="BJ7" s="589"/>
      <c r="BK7" s="589"/>
      <c r="BL7" s="589"/>
      <c r="BM7" s="589"/>
      <c r="BN7" s="590"/>
      <c r="BO7" s="641">
        <v>37.799999999999997</v>
      </c>
      <c r="BP7" s="641"/>
      <c r="BQ7" s="641"/>
      <c r="BR7" s="641"/>
      <c r="BS7" s="642">
        <v>27946</v>
      </c>
      <c r="BT7" s="642"/>
      <c r="BU7" s="642"/>
      <c r="BV7" s="642"/>
      <c r="BW7" s="642"/>
      <c r="BX7" s="642"/>
      <c r="BY7" s="642"/>
      <c r="BZ7" s="642"/>
      <c r="CA7" s="642"/>
      <c r="CB7" s="678"/>
      <c r="CD7" s="621" t="s">
        <v>215</v>
      </c>
      <c r="CE7" s="618"/>
      <c r="CF7" s="618"/>
      <c r="CG7" s="618"/>
      <c r="CH7" s="618"/>
      <c r="CI7" s="618"/>
      <c r="CJ7" s="618"/>
      <c r="CK7" s="618"/>
      <c r="CL7" s="618"/>
      <c r="CM7" s="618"/>
      <c r="CN7" s="618"/>
      <c r="CO7" s="618"/>
      <c r="CP7" s="618"/>
      <c r="CQ7" s="619"/>
      <c r="CR7" s="588">
        <v>3761943</v>
      </c>
      <c r="CS7" s="589"/>
      <c r="CT7" s="589"/>
      <c r="CU7" s="589"/>
      <c r="CV7" s="589"/>
      <c r="CW7" s="589"/>
      <c r="CX7" s="589"/>
      <c r="CY7" s="590"/>
      <c r="CZ7" s="641">
        <v>15.8</v>
      </c>
      <c r="DA7" s="641"/>
      <c r="DB7" s="641"/>
      <c r="DC7" s="641"/>
      <c r="DD7" s="594">
        <v>911297</v>
      </c>
      <c r="DE7" s="589"/>
      <c r="DF7" s="589"/>
      <c r="DG7" s="589"/>
      <c r="DH7" s="589"/>
      <c r="DI7" s="589"/>
      <c r="DJ7" s="589"/>
      <c r="DK7" s="589"/>
      <c r="DL7" s="589"/>
      <c r="DM7" s="589"/>
      <c r="DN7" s="589"/>
      <c r="DO7" s="589"/>
      <c r="DP7" s="590"/>
      <c r="DQ7" s="594">
        <v>2825226</v>
      </c>
      <c r="DR7" s="589"/>
      <c r="DS7" s="589"/>
      <c r="DT7" s="589"/>
      <c r="DU7" s="589"/>
      <c r="DV7" s="589"/>
      <c r="DW7" s="589"/>
      <c r="DX7" s="589"/>
      <c r="DY7" s="589"/>
      <c r="DZ7" s="589"/>
      <c r="EA7" s="589"/>
      <c r="EB7" s="589"/>
      <c r="EC7" s="620"/>
    </row>
    <row r="8" spans="2:143" ht="11.25" customHeight="1">
      <c r="B8" s="585" t="s">
        <v>216</v>
      </c>
      <c r="C8" s="586"/>
      <c r="D8" s="586"/>
      <c r="E8" s="586"/>
      <c r="F8" s="586"/>
      <c r="G8" s="586"/>
      <c r="H8" s="586"/>
      <c r="I8" s="586"/>
      <c r="J8" s="586"/>
      <c r="K8" s="586"/>
      <c r="L8" s="586"/>
      <c r="M8" s="586"/>
      <c r="N8" s="586"/>
      <c r="O8" s="586"/>
      <c r="P8" s="586"/>
      <c r="Q8" s="587"/>
      <c r="R8" s="588">
        <v>21645</v>
      </c>
      <c r="S8" s="589"/>
      <c r="T8" s="589"/>
      <c r="U8" s="589"/>
      <c r="V8" s="589"/>
      <c r="W8" s="589"/>
      <c r="X8" s="589"/>
      <c r="Y8" s="590"/>
      <c r="Z8" s="641">
        <v>0.1</v>
      </c>
      <c r="AA8" s="641"/>
      <c r="AB8" s="641"/>
      <c r="AC8" s="641"/>
      <c r="AD8" s="642">
        <v>21645</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50103</v>
      </c>
      <c r="BH8" s="589"/>
      <c r="BI8" s="589"/>
      <c r="BJ8" s="589"/>
      <c r="BK8" s="589"/>
      <c r="BL8" s="589"/>
      <c r="BM8" s="589"/>
      <c r="BN8" s="590"/>
      <c r="BO8" s="641">
        <v>1.5</v>
      </c>
      <c r="BP8" s="641"/>
      <c r="BQ8" s="641"/>
      <c r="BR8" s="641"/>
      <c r="BS8" s="594" t="s">
        <v>108</v>
      </c>
      <c r="BT8" s="589"/>
      <c r="BU8" s="589"/>
      <c r="BV8" s="589"/>
      <c r="BW8" s="589"/>
      <c r="BX8" s="589"/>
      <c r="BY8" s="589"/>
      <c r="BZ8" s="589"/>
      <c r="CA8" s="589"/>
      <c r="CB8" s="620"/>
      <c r="CD8" s="621" t="s">
        <v>218</v>
      </c>
      <c r="CE8" s="618"/>
      <c r="CF8" s="618"/>
      <c r="CG8" s="618"/>
      <c r="CH8" s="618"/>
      <c r="CI8" s="618"/>
      <c r="CJ8" s="618"/>
      <c r="CK8" s="618"/>
      <c r="CL8" s="618"/>
      <c r="CM8" s="618"/>
      <c r="CN8" s="618"/>
      <c r="CO8" s="618"/>
      <c r="CP8" s="618"/>
      <c r="CQ8" s="619"/>
      <c r="CR8" s="588">
        <v>5290904</v>
      </c>
      <c r="CS8" s="589"/>
      <c r="CT8" s="589"/>
      <c r="CU8" s="589"/>
      <c r="CV8" s="589"/>
      <c r="CW8" s="589"/>
      <c r="CX8" s="589"/>
      <c r="CY8" s="590"/>
      <c r="CZ8" s="641">
        <v>22.2</v>
      </c>
      <c r="DA8" s="641"/>
      <c r="DB8" s="641"/>
      <c r="DC8" s="641"/>
      <c r="DD8" s="594">
        <v>279365</v>
      </c>
      <c r="DE8" s="589"/>
      <c r="DF8" s="589"/>
      <c r="DG8" s="589"/>
      <c r="DH8" s="589"/>
      <c r="DI8" s="589"/>
      <c r="DJ8" s="589"/>
      <c r="DK8" s="589"/>
      <c r="DL8" s="589"/>
      <c r="DM8" s="589"/>
      <c r="DN8" s="589"/>
      <c r="DO8" s="589"/>
      <c r="DP8" s="590"/>
      <c r="DQ8" s="594">
        <v>3118757</v>
      </c>
      <c r="DR8" s="589"/>
      <c r="DS8" s="589"/>
      <c r="DT8" s="589"/>
      <c r="DU8" s="589"/>
      <c r="DV8" s="589"/>
      <c r="DW8" s="589"/>
      <c r="DX8" s="589"/>
      <c r="DY8" s="589"/>
      <c r="DZ8" s="589"/>
      <c r="EA8" s="589"/>
      <c r="EB8" s="589"/>
      <c r="EC8" s="620"/>
    </row>
    <row r="9" spans="2:143" ht="11.25" customHeight="1">
      <c r="B9" s="585" t="s">
        <v>219</v>
      </c>
      <c r="C9" s="586"/>
      <c r="D9" s="586"/>
      <c r="E9" s="586"/>
      <c r="F9" s="586"/>
      <c r="G9" s="586"/>
      <c r="H9" s="586"/>
      <c r="I9" s="586"/>
      <c r="J9" s="586"/>
      <c r="K9" s="586"/>
      <c r="L9" s="586"/>
      <c r="M9" s="586"/>
      <c r="N9" s="586"/>
      <c r="O9" s="586"/>
      <c r="P9" s="586"/>
      <c r="Q9" s="587"/>
      <c r="R9" s="588">
        <v>19701</v>
      </c>
      <c r="S9" s="589"/>
      <c r="T9" s="589"/>
      <c r="U9" s="589"/>
      <c r="V9" s="589"/>
      <c r="W9" s="589"/>
      <c r="X9" s="589"/>
      <c r="Y9" s="590"/>
      <c r="Z9" s="641">
        <v>0.1</v>
      </c>
      <c r="AA9" s="641"/>
      <c r="AB9" s="641"/>
      <c r="AC9" s="641"/>
      <c r="AD9" s="642">
        <v>19701</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1019874</v>
      </c>
      <c r="BH9" s="589"/>
      <c r="BI9" s="589"/>
      <c r="BJ9" s="589"/>
      <c r="BK9" s="589"/>
      <c r="BL9" s="589"/>
      <c r="BM9" s="589"/>
      <c r="BN9" s="590"/>
      <c r="BO9" s="641">
        <v>29.6</v>
      </c>
      <c r="BP9" s="641"/>
      <c r="BQ9" s="641"/>
      <c r="BR9" s="641"/>
      <c r="BS9" s="594" t="s">
        <v>108</v>
      </c>
      <c r="BT9" s="589"/>
      <c r="BU9" s="589"/>
      <c r="BV9" s="589"/>
      <c r="BW9" s="589"/>
      <c r="BX9" s="589"/>
      <c r="BY9" s="589"/>
      <c r="BZ9" s="589"/>
      <c r="CA9" s="589"/>
      <c r="CB9" s="620"/>
      <c r="CD9" s="621" t="s">
        <v>221</v>
      </c>
      <c r="CE9" s="618"/>
      <c r="CF9" s="618"/>
      <c r="CG9" s="618"/>
      <c r="CH9" s="618"/>
      <c r="CI9" s="618"/>
      <c r="CJ9" s="618"/>
      <c r="CK9" s="618"/>
      <c r="CL9" s="618"/>
      <c r="CM9" s="618"/>
      <c r="CN9" s="618"/>
      <c r="CO9" s="618"/>
      <c r="CP9" s="618"/>
      <c r="CQ9" s="619"/>
      <c r="CR9" s="588">
        <v>2583444</v>
      </c>
      <c r="CS9" s="589"/>
      <c r="CT9" s="589"/>
      <c r="CU9" s="589"/>
      <c r="CV9" s="589"/>
      <c r="CW9" s="589"/>
      <c r="CX9" s="589"/>
      <c r="CY9" s="590"/>
      <c r="CZ9" s="641">
        <v>10.8</v>
      </c>
      <c r="DA9" s="641"/>
      <c r="DB9" s="641"/>
      <c r="DC9" s="641"/>
      <c r="DD9" s="594">
        <v>959501</v>
      </c>
      <c r="DE9" s="589"/>
      <c r="DF9" s="589"/>
      <c r="DG9" s="589"/>
      <c r="DH9" s="589"/>
      <c r="DI9" s="589"/>
      <c r="DJ9" s="589"/>
      <c r="DK9" s="589"/>
      <c r="DL9" s="589"/>
      <c r="DM9" s="589"/>
      <c r="DN9" s="589"/>
      <c r="DO9" s="589"/>
      <c r="DP9" s="590"/>
      <c r="DQ9" s="594">
        <v>1468405</v>
      </c>
      <c r="DR9" s="589"/>
      <c r="DS9" s="589"/>
      <c r="DT9" s="589"/>
      <c r="DU9" s="589"/>
      <c r="DV9" s="589"/>
      <c r="DW9" s="589"/>
      <c r="DX9" s="589"/>
      <c r="DY9" s="589"/>
      <c r="DZ9" s="589"/>
      <c r="EA9" s="589"/>
      <c r="EB9" s="589"/>
      <c r="EC9" s="620"/>
    </row>
    <row r="10" spans="2:143" ht="11.25" customHeight="1">
      <c r="B10" s="585" t="s">
        <v>222</v>
      </c>
      <c r="C10" s="586"/>
      <c r="D10" s="586"/>
      <c r="E10" s="586"/>
      <c r="F10" s="586"/>
      <c r="G10" s="586"/>
      <c r="H10" s="586"/>
      <c r="I10" s="586"/>
      <c r="J10" s="586"/>
      <c r="K10" s="586"/>
      <c r="L10" s="586"/>
      <c r="M10" s="586"/>
      <c r="N10" s="586"/>
      <c r="O10" s="586"/>
      <c r="P10" s="586"/>
      <c r="Q10" s="587"/>
      <c r="R10" s="588">
        <v>618971</v>
      </c>
      <c r="S10" s="589"/>
      <c r="T10" s="589"/>
      <c r="U10" s="589"/>
      <c r="V10" s="589"/>
      <c r="W10" s="589"/>
      <c r="X10" s="589"/>
      <c r="Y10" s="590"/>
      <c r="Z10" s="641">
        <v>2.4</v>
      </c>
      <c r="AA10" s="641"/>
      <c r="AB10" s="641"/>
      <c r="AC10" s="641"/>
      <c r="AD10" s="642">
        <v>618971</v>
      </c>
      <c r="AE10" s="642"/>
      <c r="AF10" s="642"/>
      <c r="AG10" s="642"/>
      <c r="AH10" s="642"/>
      <c r="AI10" s="642"/>
      <c r="AJ10" s="642"/>
      <c r="AK10" s="642"/>
      <c r="AL10" s="611">
        <v>3.8</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75320</v>
      </c>
      <c r="BH10" s="589"/>
      <c r="BI10" s="589"/>
      <c r="BJ10" s="589"/>
      <c r="BK10" s="589"/>
      <c r="BL10" s="589"/>
      <c r="BM10" s="589"/>
      <c r="BN10" s="590"/>
      <c r="BO10" s="641">
        <v>2.2000000000000002</v>
      </c>
      <c r="BP10" s="641"/>
      <c r="BQ10" s="641"/>
      <c r="BR10" s="641"/>
      <c r="BS10" s="594" t="s">
        <v>108</v>
      </c>
      <c r="BT10" s="589"/>
      <c r="BU10" s="589"/>
      <c r="BV10" s="589"/>
      <c r="BW10" s="589"/>
      <c r="BX10" s="589"/>
      <c r="BY10" s="589"/>
      <c r="BZ10" s="589"/>
      <c r="CA10" s="589"/>
      <c r="CB10" s="620"/>
      <c r="CD10" s="621" t="s">
        <v>224</v>
      </c>
      <c r="CE10" s="618"/>
      <c r="CF10" s="618"/>
      <c r="CG10" s="618"/>
      <c r="CH10" s="618"/>
      <c r="CI10" s="618"/>
      <c r="CJ10" s="618"/>
      <c r="CK10" s="618"/>
      <c r="CL10" s="618"/>
      <c r="CM10" s="618"/>
      <c r="CN10" s="618"/>
      <c r="CO10" s="618"/>
      <c r="CP10" s="618"/>
      <c r="CQ10" s="619"/>
      <c r="CR10" s="588">
        <v>46479</v>
      </c>
      <c r="CS10" s="589"/>
      <c r="CT10" s="589"/>
      <c r="CU10" s="589"/>
      <c r="CV10" s="589"/>
      <c r="CW10" s="589"/>
      <c r="CX10" s="589"/>
      <c r="CY10" s="590"/>
      <c r="CZ10" s="641">
        <v>0.2</v>
      </c>
      <c r="DA10" s="641"/>
      <c r="DB10" s="641"/>
      <c r="DC10" s="641"/>
      <c r="DD10" s="594" t="s">
        <v>108</v>
      </c>
      <c r="DE10" s="589"/>
      <c r="DF10" s="589"/>
      <c r="DG10" s="589"/>
      <c r="DH10" s="589"/>
      <c r="DI10" s="589"/>
      <c r="DJ10" s="589"/>
      <c r="DK10" s="589"/>
      <c r="DL10" s="589"/>
      <c r="DM10" s="589"/>
      <c r="DN10" s="589"/>
      <c r="DO10" s="589"/>
      <c r="DP10" s="590"/>
      <c r="DQ10" s="594">
        <v>4149</v>
      </c>
      <c r="DR10" s="589"/>
      <c r="DS10" s="589"/>
      <c r="DT10" s="589"/>
      <c r="DU10" s="589"/>
      <c r="DV10" s="589"/>
      <c r="DW10" s="589"/>
      <c r="DX10" s="589"/>
      <c r="DY10" s="589"/>
      <c r="DZ10" s="589"/>
      <c r="EA10" s="589"/>
      <c r="EB10" s="589"/>
      <c r="EC10" s="620"/>
    </row>
    <row r="11" spans="2:143" ht="11.25" customHeight="1">
      <c r="B11" s="585" t="s">
        <v>225</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157587</v>
      </c>
      <c r="BH11" s="589"/>
      <c r="BI11" s="589"/>
      <c r="BJ11" s="589"/>
      <c r="BK11" s="589"/>
      <c r="BL11" s="589"/>
      <c r="BM11" s="589"/>
      <c r="BN11" s="590"/>
      <c r="BO11" s="641">
        <v>4.5999999999999996</v>
      </c>
      <c r="BP11" s="641"/>
      <c r="BQ11" s="641"/>
      <c r="BR11" s="641"/>
      <c r="BS11" s="594">
        <v>27946</v>
      </c>
      <c r="BT11" s="589"/>
      <c r="BU11" s="589"/>
      <c r="BV11" s="589"/>
      <c r="BW11" s="589"/>
      <c r="BX11" s="589"/>
      <c r="BY11" s="589"/>
      <c r="BZ11" s="589"/>
      <c r="CA11" s="589"/>
      <c r="CB11" s="620"/>
      <c r="CD11" s="621" t="s">
        <v>227</v>
      </c>
      <c r="CE11" s="618"/>
      <c r="CF11" s="618"/>
      <c r="CG11" s="618"/>
      <c r="CH11" s="618"/>
      <c r="CI11" s="618"/>
      <c r="CJ11" s="618"/>
      <c r="CK11" s="618"/>
      <c r="CL11" s="618"/>
      <c r="CM11" s="618"/>
      <c r="CN11" s="618"/>
      <c r="CO11" s="618"/>
      <c r="CP11" s="618"/>
      <c r="CQ11" s="619"/>
      <c r="CR11" s="588">
        <v>985979</v>
      </c>
      <c r="CS11" s="589"/>
      <c r="CT11" s="589"/>
      <c r="CU11" s="589"/>
      <c r="CV11" s="589"/>
      <c r="CW11" s="589"/>
      <c r="CX11" s="589"/>
      <c r="CY11" s="590"/>
      <c r="CZ11" s="641">
        <v>4.0999999999999996</v>
      </c>
      <c r="DA11" s="641"/>
      <c r="DB11" s="641"/>
      <c r="DC11" s="641"/>
      <c r="DD11" s="594">
        <v>253512</v>
      </c>
      <c r="DE11" s="589"/>
      <c r="DF11" s="589"/>
      <c r="DG11" s="589"/>
      <c r="DH11" s="589"/>
      <c r="DI11" s="589"/>
      <c r="DJ11" s="589"/>
      <c r="DK11" s="589"/>
      <c r="DL11" s="589"/>
      <c r="DM11" s="589"/>
      <c r="DN11" s="589"/>
      <c r="DO11" s="589"/>
      <c r="DP11" s="590"/>
      <c r="DQ11" s="594">
        <v>590986</v>
      </c>
      <c r="DR11" s="589"/>
      <c r="DS11" s="589"/>
      <c r="DT11" s="589"/>
      <c r="DU11" s="589"/>
      <c r="DV11" s="589"/>
      <c r="DW11" s="589"/>
      <c r="DX11" s="589"/>
      <c r="DY11" s="589"/>
      <c r="DZ11" s="589"/>
      <c r="EA11" s="589"/>
      <c r="EB11" s="589"/>
      <c r="EC11" s="620"/>
    </row>
    <row r="12" spans="2:143" ht="11.25" customHeight="1">
      <c r="B12" s="585" t="s">
        <v>228</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1772586</v>
      </c>
      <c r="BH12" s="589"/>
      <c r="BI12" s="589"/>
      <c r="BJ12" s="589"/>
      <c r="BK12" s="589"/>
      <c r="BL12" s="589"/>
      <c r="BM12" s="589"/>
      <c r="BN12" s="590"/>
      <c r="BO12" s="641">
        <v>51.4</v>
      </c>
      <c r="BP12" s="641"/>
      <c r="BQ12" s="641"/>
      <c r="BR12" s="641"/>
      <c r="BS12" s="594" t="s">
        <v>108</v>
      </c>
      <c r="BT12" s="589"/>
      <c r="BU12" s="589"/>
      <c r="BV12" s="589"/>
      <c r="BW12" s="589"/>
      <c r="BX12" s="589"/>
      <c r="BY12" s="589"/>
      <c r="BZ12" s="589"/>
      <c r="CA12" s="589"/>
      <c r="CB12" s="620"/>
      <c r="CD12" s="621" t="s">
        <v>230</v>
      </c>
      <c r="CE12" s="618"/>
      <c r="CF12" s="618"/>
      <c r="CG12" s="618"/>
      <c r="CH12" s="618"/>
      <c r="CI12" s="618"/>
      <c r="CJ12" s="618"/>
      <c r="CK12" s="618"/>
      <c r="CL12" s="618"/>
      <c r="CM12" s="618"/>
      <c r="CN12" s="618"/>
      <c r="CO12" s="618"/>
      <c r="CP12" s="618"/>
      <c r="CQ12" s="619"/>
      <c r="CR12" s="588">
        <v>432712</v>
      </c>
      <c r="CS12" s="589"/>
      <c r="CT12" s="589"/>
      <c r="CU12" s="589"/>
      <c r="CV12" s="589"/>
      <c r="CW12" s="589"/>
      <c r="CX12" s="589"/>
      <c r="CY12" s="590"/>
      <c r="CZ12" s="641">
        <v>1.8</v>
      </c>
      <c r="DA12" s="641"/>
      <c r="DB12" s="641"/>
      <c r="DC12" s="641"/>
      <c r="DD12" s="594">
        <v>71697</v>
      </c>
      <c r="DE12" s="589"/>
      <c r="DF12" s="589"/>
      <c r="DG12" s="589"/>
      <c r="DH12" s="589"/>
      <c r="DI12" s="589"/>
      <c r="DJ12" s="589"/>
      <c r="DK12" s="589"/>
      <c r="DL12" s="589"/>
      <c r="DM12" s="589"/>
      <c r="DN12" s="589"/>
      <c r="DO12" s="589"/>
      <c r="DP12" s="590"/>
      <c r="DQ12" s="594">
        <v>338346</v>
      </c>
      <c r="DR12" s="589"/>
      <c r="DS12" s="589"/>
      <c r="DT12" s="589"/>
      <c r="DU12" s="589"/>
      <c r="DV12" s="589"/>
      <c r="DW12" s="589"/>
      <c r="DX12" s="589"/>
      <c r="DY12" s="589"/>
      <c r="DZ12" s="589"/>
      <c r="EA12" s="589"/>
      <c r="EB12" s="589"/>
      <c r="EC12" s="620"/>
    </row>
    <row r="13" spans="2:143" ht="11.25" customHeight="1">
      <c r="B13" s="585" t="s">
        <v>231</v>
      </c>
      <c r="C13" s="586"/>
      <c r="D13" s="586"/>
      <c r="E13" s="586"/>
      <c r="F13" s="586"/>
      <c r="G13" s="586"/>
      <c r="H13" s="586"/>
      <c r="I13" s="586"/>
      <c r="J13" s="586"/>
      <c r="K13" s="586"/>
      <c r="L13" s="586"/>
      <c r="M13" s="586"/>
      <c r="N13" s="586"/>
      <c r="O13" s="586"/>
      <c r="P13" s="586"/>
      <c r="Q13" s="587"/>
      <c r="R13" s="588">
        <v>49222</v>
      </c>
      <c r="S13" s="589"/>
      <c r="T13" s="589"/>
      <c r="U13" s="589"/>
      <c r="V13" s="589"/>
      <c r="W13" s="589"/>
      <c r="X13" s="589"/>
      <c r="Y13" s="590"/>
      <c r="Z13" s="641">
        <v>0.2</v>
      </c>
      <c r="AA13" s="641"/>
      <c r="AB13" s="641"/>
      <c r="AC13" s="641"/>
      <c r="AD13" s="642">
        <v>49222</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1543353</v>
      </c>
      <c r="BH13" s="589"/>
      <c r="BI13" s="589"/>
      <c r="BJ13" s="589"/>
      <c r="BK13" s="589"/>
      <c r="BL13" s="589"/>
      <c r="BM13" s="589"/>
      <c r="BN13" s="590"/>
      <c r="BO13" s="641">
        <v>44.8</v>
      </c>
      <c r="BP13" s="641"/>
      <c r="BQ13" s="641"/>
      <c r="BR13" s="641"/>
      <c r="BS13" s="594" t="s">
        <v>108</v>
      </c>
      <c r="BT13" s="589"/>
      <c r="BU13" s="589"/>
      <c r="BV13" s="589"/>
      <c r="BW13" s="589"/>
      <c r="BX13" s="589"/>
      <c r="BY13" s="589"/>
      <c r="BZ13" s="589"/>
      <c r="CA13" s="589"/>
      <c r="CB13" s="620"/>
      <c r="CD13" s="621" t="s">
        <v>233</v>
      </c>
      <c r="CE13" s="618"/>
      <c r="CF13" s="618"/>
      <c r="CG13" s="618"/>
      <c r="CH13" s="618"/>
      <c r="CI13" s="618"/>
      <c r="CJ13" s="618"/>
      <c r="CK13" s="618"/>
      <c r="CL13" s="618"/>
      <c r="CM13" s="618"/>
      <c r="CN13" s="618"/>
      <c r="CO13" s="618"/>
      <c r="CP13" s="618"/>
      <c r="CQ13" s="619"/>
      <c r="CR13" s="588">
        <v>2753572</v>
      </c>
      <c r="CS13" s="589"/>
      <c r="CT13" s="589"/>
      <c r="CU13" s="589"/>
      <c r="CV13" s="589"/>
      <c r="CW13" s="589"/>
      <c r="CX13" s="589"/>
      <c r="CY13" s="590"/>
      <c r="CZ13" s="641">
        <v>11.5</v>
      </c>
      <c r="DA13" s="641"/>
      <c r="DB13" s="641"/>
      <c r="DC13" s="641"/>
      <c r="DD13" s="594">
        <v>1168911</v>
      </c>
      <c r="DE13" s="589"/>
      <c r="DF13" s="589"/>
      <c r="DG13" s="589"/>
      <c r="DH13" s="589"/>
      <c r="DI13" s="589"/>
      <c r="DJ13" s="589"/>
      <c r="DK13" s="589"/>
      <c r="DL13" s="589"/>
      <c r="DM13" s="589"/>
      <c r="DN13" s="589"/>
      <c r="DO13" s="589"/>
      <c r="DP13" s="590"/>
      <c r="DQ13" s="594">
        <v>1847442</v>
      </c>
      <c r="DR13" s="589"/>
      <c r="DS13" s="589"/>
      <c r="DT13" s="589"/>
      <c r="DU13" s="589"/>
      <c r="DV13" s="589"/>
      <c r="DW13" s="589"/>
      <c r="DX13" s="589"/>
      <c r="DY13" s="589"/>
      <c r="DZ13" s="589"/>
      <c r="EA13" s="589"/>
      <c r="EB13" s="589"/>
      <c r="EC13" s="620"/>
    </row>
    <row r="14" spans="2:143" ht="11.25" customHeight="1">
      <c r="B14" s="585" t="s">
        <v>234</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94853</v>
      </c>
      <c r="BH14" s="589"/>
      <c r="BI14" s="589"/>
      <c r="BJ14" s="589"/>
      <c r="BK14" s="589"/>
      <c r="BL14" s="589"/>
      <c r="BM14" s="589"/>
      <c r="BN14" s="590"/>
      <c r="BO14" s="641">
        <v>2.8</v>
      </c>
      <c r="BP14" s="641"/>
      <c r="BQ14" s="641"/>
      <c r="BR14" s="641"/>
      <c r="BS14" s="594" t="s">
        <v>108</v>
      </c>
      <c r="BT14" s="589"/>
      <c r="BU14" s="589"/>
      <c r="BV14" s="589"/>
      <c r="BW14" s="589"/>
      <c r="BX14" s="589"/>
      <c r="BY14" s="589"/>
      <c r="BZ14" s="589"/>
      <c r="CA14" s="589"/>
      <c r="CB14" s="620"/>
      <c r="CD14" s="621" t="s">
        <v>236</v>
      </c>
      <c r="CE14" s="618"/>
      <c r="CF14" s="618"/>
      <c r="CG14" s="618"/>
      <c r="CH14" s="618"/>
      <c r="CI14" s="618"/>
      <c r="CJ14" s="618"/>
      <c r="CK14" s="618"/>
      <c r="CL14" s="618"/>
      <c r="CM14" s="618"/>
      <c r="CN14" s="618"/>
      <c r="CO14" s="618"/>
      <c r="CP14" s="618"/>
      <c r="CQ14" s="619"/>
      <c r="CR14" s="588">
        <v>733103</v>
      </c>
      <c r="CS14" s="589"/>
      <c r="CT14" s="589"/>
      <c r="CU14" s="589"/>
      <c r="CV14" s="589"/>
      <c r="CW14" s="589"/>
      <c r="CX14" s="589"/>
      <c r="CY14" s="590"/>
      <c r="CZ14" s="641">
        <v>3.1</v>
      </c>
      <c r="DA14" s="641"/>
      <c r="DB14" s="641"/>
      <c r="DC14" s="641"/>
      <c r="DD14" s="594">
        <v>44984</v>
      </c>
      <c r="DE14" s="589"/>
      <c r="DF14" s="589"/>
      <c r="DG14" s="589"/>
      <c r="DH14" s="589"/>
      <c r="DI14" s="589"/>
      <c r="DJ14" s="589"/>
      <c r="DK14" s="589"/>
      <c r="DL14" s="589"/>
      <c r="DM14" s="589"/>
      <c r="DN14" s="589"/>
      <c r="DO14" s="589"/>
      <c r="DP14" s="590"/>
      <c r="DQ14" s="594">
        <v>693395</v>
      </c>
      <c r="DR14" s="589"/>
      <c r="DS14" s="589"/>
      <c r="DT14" s="589"/>
      <c r="DU14" s="589"/>
      <c r="DV14" s="589"/>
      <c r="DW14" s="589"/>
      <c r="DX14" s="589"/>
      <c r="DY14" s="589"/>
      <c r="DZ14" s="589"/>
      <c r="EA14" s="589"/>
      <c r="EB14" s="589"/>
      <c r="EC14" s="620"/>
    </row>
    <row r="15" spans="2:143" ht="11.25" customHeight="1">
      <c r="B15" s="585" t="s">
        <v>237</v>
      </c>
      <c r="C15" s="586"/>
      <c r="D15" s="586"/>
      <c r="E15" s="586"/>
      <c r="F15" s="586"/>
      <c r="G15" s="586"/>
      <c r="H15" s="586"/>
      <c r="I15" s="586"/>
      <c r="J15" s="586"/>
      <c r="K15" s="586"/>
      <c r="L15" s="586"/>
      <c r="M15" s="586"/>
      <c r="N15" s="586"/>
      <c r="O15" s="586"/>
      <c r="P15" s="586"/>
      <c r="Q15" s="587"/>
      <c r="R15" s="588">
        <v>8495</v>
      </c>
      <c r="S15" s="589"/>
      <c r="T15" s="589"/>
      <c r="U15" s="589"/>
      <c r="V15" s="589"/>
      <c r="W15" s="589"/>
      <c r="X15" s="589"/>
      <c r="Y15" s="590"/>
      <c r="Z15" s="641">
        <v>0</v>
      </c>
      <c r="AA15" s="641"/>
      <c r="AB15" s="641"/>
      <c r="AC15" s="641"/>
      <c r="AD15" s="642">
        <v>8495</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170250</v>
      </c>
      <c r="BH15" s="589"/>
      <c r="BI15" s="589"/>
      <c r="BJ15" s="589"/>
      <c r="BK15" s="589"/>
      <c r="BL15" s="589"/>
      <c r="BM15" s="589"/>
      <c r="BN15" s="590"/>
      <c r="BO15" s="641">
        <v>4.9000000000000004</v>
      </c>
      <c r="BP15" s="641"/>
      <c r="BQ15" s="641"/>
      <c r="BR15" s="641"/>
      <c r="BS15" s="594" t="s">
        <v>108</v>
      </c>
      <c r="BT15" s="589"/>
      <c r="BU15" s="589"/>
      <c r="BV15" s="589"/>
      <c r="BW15" s="589"/>
      <c r="BX15" s="589"/>
      <c r="BY15" s="589"/>
      <c r="BZ15" s="589"/>
      <c r="CA15" s="589"/>
      <c r="CB15" s="620"/>
      <c r="CD15" s="621" t="s">
        <v>239</v>
      </c>
      <c r="CE15" s="618"/>
      <c r="CF15" s="618"/>
      <c r="CG15" s="618"/>
      <c r="CH15" s="618"/>
      <c r="CI15" s="618"/>
      <c r="CJ15" s="618"/>
      <c r="CK15" s="618"/>
      <c r="CL15" s="618"/>
      <c r="CM15" s="618"/>
      <c r="CN15" s="618"/>
      <c r="CO15" s="618"/>
      <c r="CP15" s="618"/>
      <c r="CQ15" s="619"/>
      <c r="CR15" s="588">
        <v>2785707</v>
      </c>
      <c r="CS15" s="589"/>
      <c r="CT15" s="589"/>
      <c r="CU15" s="589"/>
      <c r="CV15" s="589"/>
      <c r="CW15" s="589"/>
      <c r="CX15" s="589"/>
      <c r="CY15" s="590"/>
      <c r="CZ15" s="641">
        <v>11.7</v>
      </c>
      <c r="DA15" s="641"/>
      <c r="DB15" s="641"/>
      <c r="DC15" s="641"/>
      <c r="DD15" s="594">
        <v>673769</v>
      </c>
      <c r="DE15" s="589"/>
      <c r="DF15" s="589"/>
      <c r="DG15" s="589"/>
      <c r="DH15" s="589"/>
      <c r="DI15" s="589"/>
      <c r="DJ15" s="589"/>
      <c r="DK15" s="589"/>
      <c r="DL15" s="589"/>
      <c r="DM15" s="589"/>
      <c r="DN15" s="589"/>
      <c r="DO15" s="589"/>
      <c r="DP15" s="590"/>
      <c r="DQ15" s="594">
        <v>2119418</v>
      </c>
      <c r="DR15" s="589"/>
      <c r="DS15" s="589"/>
      <c r="DT15" s="589"/>
      <c r="DU15" s="589"/>
      <c r="DV15" s="589"/>
      <c r="DW15" s="589"/>
      <c r="DX15" s="589"/>
      <c r="DY15" s="589"/>
      <c r="DZ15" s="589"/>
      <c r="EA15" s="589"/>
      <c r="EB15" s="589"/>
      <c r="EC15" s="620"/>
    </row>
    <row r="16" spans="2:143" ht="11.25" customHeight="1">
      <c r="B16" s="585" t="s">
        <v>240</v>
      </c>
      <c r="C16" s="586"/>
      <c r="D16" s="586"/>
      <c r="E16" s="586"/>
      <c r="F16" s="586"/>
      <c r="G16" s="586"/>
      <c r="H16" s="586"/>
      <c r="I16" s="586"/>
      <c r="J16" s="586"/>
      <c r="K16" s="586"/>
      <c r="L16" s="586"/>
      <c r="M16" s="586"/>
      <c r="N16" s="586"/>
      <c r="O16" s="586"/>
      <c r="P16" s="586"/>
      <c r="Q16" s="587"/>
      <c r="R16" s="588">
        <v>13028483</v>
      </c>
      <c r="S16" s="589"/>
      <c r="T16" s="589"/>
      <c r="U16" s="589"/>
      <c r="V16" s="589"/>
      <c r="W16" s="589"/>
      <c r="X16" s="589"/>
      <c r="Y16" s="590"/>
      <c r="Z16" s="641">
        <v>50.1</v>
      </c>
      <c r="AA16" s="641"/>
      <c r="AB16" s="641"/>
      <c r="AC16" s="641"/>
      <c r="AD16" s="642">
        <v>11823647</v>
      </c>
      <c r="AE16" s="642"/>
      <c r="AF16" s="642"/>
      <c r="AG16" s="642"/>
      <c r="AH16" s="642"/>
      <c r="AI16" s="642"/>
      <c r="AJ16" s="642"/>
      <c r="AK16" s="642"/>
      <c r="AL16" s="611">
        <v>72.900000000000006</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v>3707</v>
      </c>
      <c r="BH16" s="589"/>
      <c r="BI16" s="589"/>
      <c r="BJ16" s="589"/>
      <c r="BK16" s="589"/>
      <c r="BL16" s="589"/>
      <c r="BM16" s="589"/>
      <c r="BN16" s="590"/>
      <c r="BO16" s="641">
        <v>0.1</v>
      </c>
      <c r="BP16" s="641"/>
      <c r="BQ16" s="641"/>
      <c r="BR16" s="641"/>
      <c r="BS16" s="594" t="s">
        <v>108</v>
      </c>
      <c r="BT16" s="589"/>
      <c r="BU16" s="589"/>
      <c r="BV16" s="589"/>
      <c r="BW16" s="589"/>
      <c r="BX16" s="589"/>
      <c r="BY16" s="589"/>
      <c r="BZ16" s="589"/>
      <c r="CA16" s="589"/>
      <c r="CB16" s="620"/>
      <c r="CD16" s="621" t="s">
        <v>242</v>
      </c>
      <c r="CE16" s="618"/>
      <c r="CF16" s="618"/>
      <c r="CG16" s="618"/>
      <c r="CH16" s="618"/>
      <c r="CI16" s="618"/>
      <c r="CJ16" s="618"/>
      <c r="CK16" s="618"/>
      <c r="CL16" s="618"/>
      <c r="CM16" s="618"/>
      <c r="CN16" s="618"/>
      <c r="CO16" s="618"/>
      <c r="CP16" s="618"/>
      <c r="CQ16" s="619"/>
      <c r="CR16" s="588">
        <v>9757</v>
      </c>
      <c r="CS16" s="589"/>
      <c r="CT16" s="589"/>
      <c r="CU16" s="589"/>
      <c r="CV16" s="589"/>
      <c r="CW16" s="589"/>
      <c r="CX16" s="589"/>
      <c r="CY16" s="590"/>
      <c r="CZ16" s="641">
        <v>0</v>
      </c>
      <c r="DA16" s="641"/>
      <c r="DB16" s="641"/>
      <c r="DC16" s="641"/>
      <c r="DD16" s="594" t="s">
        <v>108</v>
      </c>
      <c r="DE16" s="589"/>
      <c r="DF16" s="589"/>
      <c r="DG16" s="589"/>
      <c r="DH16" s="589"/>
      <c r="DI16" s="589"/>
      <c r="DJ16" s="589"/>
      <c r="DK16" s="589"/>
      <c r="DL16" s="589"/>
      <c r="DM16" s="589"/>
      <c r="DN16" s="589"/>
      <c r="DO16" s="589"/>
      <c r="DP16" s="590"/>
      <c r="DQ16" s="594">
        <v>432</v>
      </c>
      <c r="DR16" s="589"/>
      <c r="DS16" s="589"/>
      <c r="DT16" s="589"/>
      <c r="DU16" s="589"/>
      <c r="DV16" s="589"/>
      <c r="DW16" s="589"/>
      <c r="DX16" s="589"/>
      <c r="DY16" s="589"/>
      <c r="DZ16" s="589"/>
      <c r="EA16" s="589"/>
      <c r="EB16" s="589"/>
      <c r="EC16" s="620"/>
    </row>
    <row r="17" spans="2:133" ht="11.25" customHeight="1">
      <c r="B17" s="585" t="s">
        <v>243</v>
      </c>
      <c r="C17" s="586"/>
      <c r="D17" s="586"/>
      <c r="E17" s="586"/>
      <c r="F17" s="586"/>
      <c r="G17" s="586"/>
      <c r="H17" s="586"/>
      <c r="I17" s="586"/>
      <c r="J17" s="586"/>
      <c r="K17" s="586"/>
      <c r="L17" s="586"/>
      <c r="M17" s="586"/>
      <c r="N17" s="586"/>
      <c r="O17" s="586"/>
      <c r="P17" s="586"/>
      <c r="Q17" s="587"/>
      <c r="R17" s="588">
        <v>11823647</v>
      </c>
      <c r="S17" s="589"/>
      <c r="T17" s="589"/>
      <c r="U17" s="589"/>
      <c r="V17" s="589"/>
      <c r="W17" s="589"/>
      <c r="X17" s="589"/>
      <c r="Y17" s="590"/>
      <c r="Z17" s="641">
        <v>45.5</v>
      </c>
      <c r="AA17" s="641"/>
      <c r="AB17" s="641"/>
      <c r="AC17" s="641"/>
      <c r="AD17" s="642">
        <v>11823647</v>
      </c>
      <c r="AE17" s="642"/>
      <c r="AF17" s="642"/>
      <c r="AG17" s="642"/>
      <c r="AH17" s="642"/>
      <c r="AI17" s="642"/>
      <c r="AJ17" s="642"/>
      <c r="AK17" s="642"/>
      <c r="AL17" s="611">
        <v>72.900000000000006</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0"/>
      <c r="CD17" s="621" t="s">
        <v>245</v>
      </c>
      <c r="CE17" s="618"/>
      <c r="CF17" s="618"/>
      <c r="CG17" s="618"/>
      <c r="CH17" s="618"/>
      <c r="CI17" s="618"/>
      <c r="CJ17" s="618"/>
      <c r="CK17" s="618"/>
      <c r="CL17" s="618"/>
      <c r="CM17" s="618"/>
      <c r="CN17" s="618"/>
      <c r="CO17" s="618"/>
      <c r="CP17" s="618"/>
      <c r="CQ17" s="619"/>
      <c r="CR17" s="588">
        <v>4300641</v>
      </c>
      <c r="CS17" s="589"/>
      <c r="CT17" s="589"/>
      <c r="CU17" s="589"/>
      <c r="CV17" s="589"/>
      <c r="CW17" s="589"/>
      <c r="CX17" s="589"/>
      <c r="CY17" s="590"/>
      <c r="CZ17" s="641">
        <v>18</v>
      </c>
      <c r="DA17" s="641"/>
      <c r="DB17" s="641"/>
      <c r="DC17" s="641"/>
      <c r="DD17" s="594" t="s">
        <v>108</v>
      </c>
      <c r="DE17" s="589"/>
      <c r="DF17" s="589"/>
      <c r="DG17" s="589"/>
      <c r="DH17" s="589"/>
      <c r="DI17" s="589"/>
      <c r="DJ17" s="589"/>
      <c r="DK17" s="589"/>
      <c r="DL17" s="589"/>
      <c r="DM17" s="589"/>
      <c r="DN17" s="589"/>
      <c r="DO17" s="589"/>
      <c r="DP17" s="590"/>
      <c r="DQ17" s="594">
        <v>4212656</v>
      </c>
      <c r="DR17" s="589"/>
      <c r="DS17" s="589"/>
      <c r="DT17" s="589"/>
      <c r="DU17" s="589"/>
      <c r="DV17" s="589"/>
      <c r="DW17" s="589"/>
      <c r="DX17" s="589"/>
      <c r="DY17" s="589"/>
      <c r="DZ17" s="589"/>
      <c r="EA17" s="589"/>
      <c r="EB17" s="589"/>
      <c r="EC17" s="620"/>
    </row>
    <row r="18" spans="2:133" ht="11.25" customHeight="1">
      <c r="B18" s="585" t="s">
        <v>246</v>
      </c>
      <c r="C18" s="586"/>
      <c r="D18" s="586"/>
      <c r="E18" s="586"/>
      <c r="F18" s="586"/>
      <c r="G18" s="586"/>
      <c r="H18" s="586"/>
      <c r="I18" s="586"/>
      <c r="J18" s="586"/>
      <c r="K18" s="586"/>
      <c r="L18" s="586"/>
      <c r="M18" s="586"/>
      <c r="N18" s="586"/>
      <c r="O18" s="586"/>
      <c r="P18" s="586"/>
      <c r="Q18" s="587"/>
      <c r="R18" s="588">
        <v>1204835</v>
      </c>
      <c r="S18" s="589"/>
      <c r="T18" s="589"/>
      <c r="U18" s="589"/>
      <c r="V18" s="589"/>
      <c r="W18" s="589"/>
      <c r="X18" s="589"/>
      <c r="Y18" s="590"/>
      <c r="Z18" s="641">
        <v>4.5999999999999996</v>
      </c>
      <c r="AA18" s="641"/>
      <c r="AB18" s="641"/>
      <c r="AC18" s="641"/>
      <c r="AD18" s="642" t="s">
        <v>108</v>
      </c>
      <c r="AE18" s="642"/>
      <c r="AF18" s="642"/>
      <c r="AG18" s="642"/>
      <c r="AH18" s="642"/>
      <c r="AI18" s="642"/>
      <c r="AJ18" s="642"/>
      <c r="AK18" s="642"/>
      <c r="AL18" s="611" t="s">
        <v>108</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0"/>
      <c r="CD18" s="621" t="s">
        <v>248</v>
      </c>
      <c r="CE18" s="618"/>
      <c r="CF18" s="618"/>
      <c r="CG18" s="618"/>
      <c r="CH18" s="618"/>
      <c r="CI18" s="618"/>
      <c r="CJ18" s="618"/>
      <c r="CK18" s="618"/>
      <c r="CL18" s="618"/>
      <c r="CM18" s="618"/>
      <c r="CN18" s="618"/>
      <c r="CO18" s="618"/>
      <c r="CP18" s="618"/>
      <c r="CQ18" s="619"/>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0"/>
    </row>
    <row r="19" spans="2:133" ht="11.25" customHeight="1">
      <c r="B19" s="585" t="s">
        <v>249</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108</v>
      </c>
      <c r="AE19" s="642"/>
      <c r="AF19" s="642"/>
      <c r="AG19" s="642"/>
      <c r="AH19" s="642"/>
      <c r="AI19" s="642"/>
      <c r="AJ19" s="642"/>
      <c r="AK19" s="642"/>
      <c r="AL19" s="611" t="s">
        <v>108</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104394</v>
      </c>
      <c r="BH19" s="589"/>
      <c r="BI19" s="589"/>
      <c r="BJ19" s="589"/>
      <c r="BK19" s="589"/>
      <c r="BL19" s="589"/>
      <c r="BM19" s="589"/>
      <c r="BN19" s="590"/>
      <c r="BO19" s="641">
        <v>3</v>
      </c>
      <c r="BP19" s="641"/>
      <c r="BQ19" s="641"/>
      <c r="BR19" s="641"/>
      <c r="BS19" s="594" t="s">
        <v>108</v>
      </c>
      <c r="BT19" s="589"/>
      <c r="BU19" s="589"/>
      <c r="BV19" s="589"/>
      <c r="BW19" s="589"/>
      <c r="BX19" s="589"/>
      <c r="BY19" s="589"/>
      <c r="BZ19" s="589"/>
      <c r="CA19" s="589"/>
      <c r="CB19" s="620"/>
      <c r="CD19" s="621" t="s">
        <v>251</v>
      </c>
      <c r="CE19" s="618"/>
      <c r="CF19" s="618"/>
      <c r="CG19" s="618"/>
      <c r="CH19" s="618"/>
      <c r="CI19" s="618"/>
      <c r="CJ19" s="618"/>
      <c r="CK19" s="618"/>
      <c r="CL19" s="618"/>
      <c r="CM19" s="618"/>
      <c r="CN19" s="618"/>
      <c r="CO19" s="618"/>
      <c r="CP19" s="618"/>
      <c r="CQ19" s="619"/>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0"/>
    </row>
    <row r="20" spans="2:133" ht="11.25" customHeight="1">
      <c r="B20" s="585" t="s">
        <v>252</v>
      </c>
      <c r="C20" s="586"/>
      <c r="D20" s="586"/>
      <c r="E20" s="586"/>
      <c r="F20" s="586"/>
      <c r="G20" s="586"/>
      <c r="H20" s="586"/>
      <c r="I20" s="586"/>
      <c r="J20" s="586"/>
      <c r="K20" s="586"/>
      <c r="L20" s="586"/>
      <c r="M20" s="586"/>
      <c r="N20" s="586"/>
      <c r="O20" s="586"/>
      <c r="P20" s="586"/>
      <c r="Q20" s="587"/>
      <c r="R20" s="588">
        <v>17488401</v>
      </c>
      <c r="S20" s="589"/>
      <c r="T20" s="589"/>
      <c r="U20" s="589"/>
      <c r="V20" s="589"/>
      <c r="W20" s="589"/>
      <c r="X20" s="589"/>
      <c r="Y20" s="590"/>
      <c r="Z20" s="641">
        <v>67.3</v>
      </c>
      <c r="AA20" s="641"/>
      <c r="AB20" s="641"/>
      <c r="AC20" s="641"/>
      <c r="AD20" s="642">
        <v>16188923</v>
      </c>
      <c r="AE20" s="642"/>
      <c r="AF20" s="642"/>
      <c r="AG20" s="642"/>
      <c r="AH20" s="642"/>
      <c r="AI20" s="642"/>
      <c r="AJ20" s="642"/>
      <c r="AK20" s="642"/>
      <c r="AL20" s="611">
        <v>99.8</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104394</v>
      </c>
      <c r="BH20" s="589"/>
      <c r="BI20" s="589"/>
      <c r="BJ20" s="589"/>
      <c r="BK20" s="589"/>
      <c r="BL20" s="589"/>
      <c r="BM20" s="589"/>
      <c r="BN20" s="590"/>
      <c r="BO20" s="641">
        <v>3</v>
      </c>
      <c r="BP20" s="641"/>
      <c r="BQ20" s="641"/>
      <c r="BR20" s="641"/>
      <c r="BS20" s="594" t="s">
        <v>108</v>
      </c>
      <c r="BT20" s="589"/>
      <c r="BU20" s="589"/>
      <c r="BV20" s="589"/>
      <c r="BW20" s="589"/>
      <c r="BX20" s="589"/>
      <c r="BY20" s="589"/>
      <c r="BZ20" s="589"/>
      <c r="CA20" s="589"/>
      <c r="CB20" s="620"/>
      <c r="CD20" s="621" t="s">
        <v>254</v>
      </c>
      <c r="CE20" s="618"/>
      <c r="CF20" s="618"/>
      <c r="CG20" s="618"/>
      <c r="CH20" s="618"/>
      <c r="CI20" s="618"/>
      <c r="CJ20" s="618"/>
      <c r="CK20" s="618"/>
      <c r="CL20" s="618"/>
      <c r="CM20" s="618"/>
      <c r="CN20" s="618"/>
      <c r="CO20" s="618"/>
      <c r="CP20" s="618"/>
      <c r="CQ20" s="619"/>
      <c r="CR20" s="588">
        <v>23874209</v>
      </c>
      <c r="CS20" s="589"/>
      <c r="CT20" s="589"/>
      <c r="CU20" s="589"/>
      <c r="CV20" s="589"/>
      <c r="CW20" s="589"/>
      <c r="CX20" s="589"/>
      <c r="CY20" s="590"/>
      <c r="CZ20" s="641">
        <v>100</v>
      </c>
      <c r="DA20" s="641"/>
      <c r="DB20" s="641"/>
      <c r="DC20" s="641"/>
      <c r="DD20" s="594">
        <v>4363036</v>
      </c>
      <c r="DE20" s="589"/>
      <c r="DF20" s="589"/>
      <c r="DG20" s="589"/>
      <c r="DH20" s="589"/>
      <c r="DI20" s="589"/>
      <c r="DJ20" s="589"/>
      <c r="DK20" s="589"/>
      <c r="DL20" s="589"/>
      <c r="DM20" s="589"/>
      <c r="DN20" s="589"/>
      <c r="DO20" s="589"/>
      <c r="DP20" s="590"/>
      <c r="DQ20" s="594">
        <v>17409180</v>
      </c>
      <c r="DR20" s="589"/>
      <c r="DS20" s="589"/>
      <c r="DT20" s="589"/>
      <c r="DU20" s="589"/>
      <c r="DV20" s="589"/>
      <c r="DW20" s="589"/>
      <c r="DX20" s="589"/>
      <c r="DY20" s="589"/>
      <c r="DZ20" s="589"/>
      <c r="EA20" s="589"/>
      <c r="EB20" s="589"/>
      <c r="EC20" s="620"/>
    </row>
    <row r="21" spans="2:133" ht="11.25" customHeight="1">
      <c r="B21" s="585" t="s">
        <v>255</v>
      </c>
      <c r="C21" s="586"/>
      <c r="D21" s="586"/>
      <c r="E21" s="586"/>
      <c r="F21" s="586"/>
      <c r="G21" s="586"/>
      <c r="H21" s="586"/>
      <c r="I21" s="586"/>
      <c r="J21" s="586"/>
      <c r="K21" s="586"/>
      <c r="L21" s="586"/>
      <c r="M21" s="586"/>
      <c r="N21" s="586"/>
      <c r="O21" s="586"/>
      <c r="P21" s="586"/>
      <c r="Q21" s="587"/>
      <c r="R21" s="588">
        <v>7694</v>
      </c>
      <c r="S21" s="589"/>
      <c r="T21" s="589"/>
      <c r="U21" s="589"/>
      <c r="V21" s="589"/>
      <c r="W21" s="589"/>
      <c r="X21" s="589"/>
      <c r="Y21" s="590"/>
      <c r="Z21" s="641">
        <v>0</v>
      </c>
      <c r="AA21" s="641"/>
      <c r="AB21" s="641"/>
      <c r="AC21" s="641"/>
      <c r="AD21" s="642">
        <v>7694</v>
      </c>
      <c r="AE21" s="642"/>
      <c r="AF21" s="642"/>
      <c r="AG21" s="642"/>
      <c r="AH21" s="642"/>
      <c r="AI21" s="642"/>
      <c r="AJ21" s="642"/>
      <c r="AK21" s="642"/>
      <c r="AL21" s="611">
        <v>0</v>
      </c>
      <c r="AM21" s="643"/>
      <c r="AN21" s="643"/>
      <c r="AO21" s="644"/>
      <c r="AP21" s="682" t="s">
        <v>256</v>
      </c>
      <c r="AQ21" s="689"/>
      <c r="AR21" s="689"/>
      <c r="AS21" s="689"/>
      <c r="AT21" s="689"/>
      <c r="AU21" s="689"/>
      <c r="AV21" s="689"/>
      <c r="AW21" s="689"/>
      <c r="AX21" s="689"/>
      <c r="AY21" s="689"/>
      <c r="AZ21" s="689"/>
      <c r="BA21" s="689"/>
      <c r="BB21" s="689"/>
      <c r="BC21" s="689"/>
      <c r="BD21" s="689"/>
      <c r="BE21" s="689"/>
      <c r="BF21" s="684"/>
      <c r="BG21" s="588">
        <v>9752</v>
      </c>
      <c r="BH21" s="589"/>
      <c r="BI21" s="589"/>
      <c r="BJ21" s="589"/>
      <c r="BK21" s="589"/>
      <c r="BL21" s="589"/>
      <c r="BM21" s="589"/>
      <c r="BN21" s="590"/>
      <c r="BO21" s="641">
        <v>0.3</v>
      </c>
      <c r="BP21" s="641"/>
      <c r="BQ21" s="641"/>
      <c r="BR21" s="641"/>
      <c r="BS21" s="594" t="s">
        <v>108</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c r="B22" s="585" t="s">
        <v>257</v>
      </c>
      <c r="C22" s="586"/>
      <c r="D22" s="586"/>
      <c r="E22" s="586"/>
      <c r="F22" s="586"/>
      <c r="G22" s="586"/>
      <c r="H22" s="586"/>
      <c r="I22" s="586"/>
      <c r="J22" s="586"/>
      <c r="K22" s="586"/>
      <c r="L22" s="586"/>
      <c r="M22" s="586"/>
      <c r="N22" s="586"/>
      <c r="O22" s="586"/>
      <c r="P22" s="586"/>
      <c r="Q22" s="587"/>
      <c r="R22" s="588">
        <v>52078</v>
      </c>
      <c r="S22" s="589"/>
      <c r="T22" s="589"/>
      <c r="U22" s="589"/>
      <c r="V22" s="589"/>
      <c r="W22" s="589"/>
      <c r="X22" s="589"/>
      <c r="Y22" s="590"/>
      <c r="Z22" s="641">
        <v>0.2</v>
      </c>
      <c r="AA22" s="641"/>
      <c r="AB22" s="641"/>
      <c r="AC22" s="641"/>
      <c r="AD22" s="642" t="s">
        <v>108</v>
      </c>
      <c r="AE22" s="642"/>
      <c r="AF22" s="642"/>
      <c r="AG22" s="642"/>
      <c r="AH22" s="642"/>
      <c r="AI22" s="642"/>
      <c r="AJ22" s="642"/>
      <c r="AK22" s="642"/>
      <c r="AL22" s="611" t="s">
        <v>108</v>
      </c>
      <c r="AM22" s="643"/>
      <c r="AN22" s="643"/>
      <c r="AO22" s="644"/>
      <c r="AP22" s="682" t="s">
        <v>258</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0"/>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215789</v>
      </c>
      <c r="S23" s="589"/>
      <c r="T23" s="589"/>
      <c r="U23" s="589"/>
      <c r="V23" s="589"/>
      <c r="W23" s="589"/>
      <c r="X23" s="589"/>
      <c r="Y23" s="590"/>
      <c r="Z23" s="641">
        <v>0.8</v>
      </c>
      <c r="AA23" s="641"/>
      <c r="AB23" s="641"/>
      <c r="AC23" s="641"/>
      <c r="AD23" s="642">
        <v>12384</v>
      </c>
      <c r="AE23" s="642"/>
      <c r="AF23" s="642"/>
      <c r="AG23" s="642"/>
      <c r="AH23" s="642"/>
      <c r="AI23" s="642"/>
      <c r="AJ23" s="642"/>
      <c r="AK23" s="642"/>
      <c r="AL23" s="611">
        <v>0.1</v>
      </c>
      <c r="AM23" s="643"/>
      <c r="AN23" s="643"/>
      <c r="AO23" s="644"/>
      <c r="AP23" s="682" t="s">
        <v>261</v>
      </c>
      <c r="AQ23" s="689"/>
      <c r="AR23" s="689"/>
      <c r="AS23" s="689"/>
      <c r="AT23" s="689"/>
      <c r="AU23" s="689"/>
      <c r="AV23" s="689"/>
      <c r="AW23" s="689"/>
      <c r="AX23" s="689"/>
      <c r="AY23" s="689"/>
      <c r="AZ23" s="689"/>
      <c r="BA23" s="689"/>
      <c r="BB23" s="689"/>
      <c r="BC23" s="689"/>
      <c r="BD23" s="689"/>
      <c r="BE23" s="689"/>
      <c r="BF23" s="684"/>
      <c r="BG23" s="588">
        <v>94642</v>
      </c>
      <c r="BH23" s="589"/>
      <c r="BI23" s="589"/>
      <c r="BJ23" s="589"/>
      <c r="BK23" s="589"/>
      <c r="BL23" s="589"/>
      <c r="BM23" s="589"/>
      <c r="BN23" s="590"/>
      <c r="BO23" s="641">
        <v>2.7</v>
      </c>
      <c r="BP23" s="641"/>
      <c r="BQ23" s="641"/>
      <c r="BR23" s="641"/>
      <c r="BS23" s="594" t="s">
        <v>108</v>
      </c>
      <c r="BT23" s="589"/>
      <c r="BU23" s="589"/>
      <c r="BV23" s="589"/>
      <c r="BW23" s="589"/>
      <c r="BX23" s="589"/>
      <c r="BY23" s="589"/>
      <c r="BZ23" s="589"/>
      <c r="CA23" s="589"/>
      <c r="CB23" s="620"/>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97992</v>
      </c>
      <c r="S24" s="589"/>
      <c r="T24" s="589"/>
      <c r="U24" s="589"/>
      <c r="V24" s="589"/>
      <c r="W24" s="589"/>
      <c r="X24" s="589"/>
      <c r="Y24" s="590"/>
      <c r="Z24" s="641">
        <v>0.4</v>
      </c>
      <c r="AA24" s="641"/>
      <c r="AB24" s="641"/>
      <c r="AC24" s="641"/>
      <c r="AD24" s="642" t="s">
        <v>108</v>
      </c>
      <c r="AE24" s="642"/>
      <c r="AF24" s="642"/>
      <c r="AG24" s="642"/>
      <c r="AH24" s="642"/>
      <c r="AI24" s="642"/>
      <c r="AJ24" s="642"/>
      <c r="AK24" s="642"/>
      <c r="AL24" s="611" t="s">
        <v>108</v>
      </c>
      <c r="AM24" s="643"/>
      <c r="AN24" s="643"/>
      <c r="AO24" s="644"/>
      <c r="AP24" s="682" t="s">
        <v>268</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0"/>
      <c r="CD24" s="645" t="s">
        <v>269</v>
      </c>
      <c r="CE24" s="646"/>
      <c r="CF24" s="646"/>
      <c r="CG24" s="646"/>
      <c r="CH24" s="646"/>
      <c r="CI24" s="646"/>
      <c r="CJ24" s="646"/>
      <c r="CK24" s="646"/>
      <c r="CL24" s="646"/>
      <c r="CM24" s="646"/>
      <c r="CN24" s="646"/>
      <c r="CO24" s="646"/>
      <c r="CP24" s="646"/>
      <c r="CQ24" s="647"/>
      <c r="CR24" s="638">
        <v>10366553</v>
      </c>
      <c r="CS24" s="639"/>
      <c r="CT24" s="639"/>
      <c r="CU24" s="639"/>
      <c r="CV24" s="639"/>
      <c r="CW24" s="639"/>
      <c r="CX24" s="639"/>
      <c r="CY24" s="686"/>
      <c r="CZ24" s="690">
        <v>43.4</v>
      </c>
      <c r="DA24" s="691"/>
      <c r="DB24" s="691"/>
      <c r="DC24" s="692"/>
      <c r="DD24" s="685">
        <v>8559000</v>
      </c>
      <c r="DE24" s="639"/>
      <c r="DF24" s="639"/>
      <c r="DG24" s="639"/>
      <c r="DH24" s="639"/>
      <c r="DI24" s="639"/>
      <c r="DJ24" s="639"/>
      <c r="DK24" s="686"/>
      <c r="DL24" s="685">
        <v>8469679</v>
      </c>
      <c r="DM24" s="639"/>
      <c r="DN24" s="639"/>
      <c r="DO24" s="639"/>
      <c r="DP24" s="639"/>
      <c r="DQ24" s="639"/>
      <c r="DR24" s="639"/>
      <c r="DS24" s="639"/>
      <c r="DT24" s="639"/>
      <c r="DU24" s="639"/>
      <c r="DV24" s="686"/>
      <c r="DW24" s="687">
        <v>49.6</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1938320</v>
      </c>
      <c r="S25" s="589"/>
      <c r="T25" s="589"/>
      <c r="U25" s="589"/>
      <c r="V25" s="589"/>
      <c r="W25" s="589"/>
      <c r="X25" s="589"/>
      <c r="Y25" s="590"/>
      <c r="Z25" s="641">
        <v>7.5</v>
      </c>
      <c r="AA25" s="641"/>
      <c r="AB25" s="641"/>
      <c r="AC25" s="641"/>
      <c r="AD25" s="642" t="s">
        <v>108</v>
      </c>
      <c r="AE25" s="642"/>
      <c r="AF25" s="642"/>
      <c r="AG25" s="642"/>
      <c r="AH25" s="642"/>
      <c r="AI25" s="642"/>
      <c r="AJ25" s="642"/>
      <c r="AK25" s="642"/>
      <c r="AL25" s="611" t="s">
        <v>108</v>
      </c>
      <c r="AM25" s="643"/>
      <c r="AN25" s="643"/>
      <c r="AO25" s="644"/>
      <c r="AP25" s="682" t="s">
        <v>271</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0"/>
      <c r="CD25" s="621" t="s">
        <v>272</v>
      </c>
      <c r="CE25" s="618"/>
      <c r="CF25" s="618"/>
      <c r="CG25" s="618"/>
      <c r="CH25" s="618"/>
      <c r="CI25" s="618"/>
      <c r="CJ25" s="618"/>
      <c r="CK25" s="618"/>
      <c r="CL25" s="618"/>
      <c r="CM25" s="618"/>
      <c r="CN25" s="618"/>
      <c r="CO25" s="618"/>
      <c r="CP25" s="618"/>
      <c r="CQ25" s="619"/>
      <c r="CR25" s="588">
        <v>3762093</v>
      </c>
      <c r="CS25" s="607"/>
      <c r="CT25" s="607"/>
      <c r="CU25" s="607"/>
      <c r="CV25" s="607"/>
      <c r="CW25" s="607"/>
      <c r="CX25" s="607"/>
      <c r="CY25" s="608"/>
      <c r="CZ25" s="591">
        <v>15.8</v>
      </c>
      <c r="DA25" s="609"/>
      <c r="DB25" s="609"/>
      <c r="DC25" s="610"/>
      <c r="DD25" s="594">
        <v>3594513</v>
      </c>
      <c r="DE25" s="607"/>
      <c r="DF25" s="607"/>
      <c r="DG25" s="607"/>
      <c r="DH25" s="607"/>
      <c r="DI25" s="607"/>
      <c r="DJ25" s="607"/>
      <c r="DK25" s="608"/>
      <c r="DL25" s="594">
        <v>3505817</v>
      </c>
      <c r="DM25" s="607"/>
      <c r="DN25" s="607"/>
      <c r="DO25" s="607"/>
      <c r="DP25" s="607"/>
      <c r="DQ25" s="607"/>
      <c r="DR25" s="607"/>
      <c r="DS25" s="607"/>
      <c r="DT25" s="607"/>
      <c r="DU25" s="607"/>
      <c r="DV25" s="608"/>
      <c r="DW25" s="611">
        <v>20.5</v>
      </c>
      <c r="DX25" s="612"/>
      <c r="DY25" s="612"/>
      <c r="DZ25" s="612"/>
      <c r="EA25" s="612"/>
      <c r="EB25" s="612"/>
      <c r="EC25" s="613"/>
    </row>
    <row r="26" spans="2:133" ht="11.25" customHeight="1">
      <c r="B26" s="679" t="s">
        <v>273</v>
      </c>
      <c r="C26" s="680"/>
      <c r="D26" s="680"/>
      <c r="E26" s="680"/>
      <c r="F26" s="680"/>
      <c r="G26" s="680"/>
      <c r="H26" s="680"/>
      <c r="I26" s="680"/>
      <c r="J26" s="680"/>
      <c r="K26" s="680"/>
      <c r="L26" s="680"/>
      <c r="M26" s="680"/>
      <c r="N26" s="680"/>
      <c r="O26" s="680"/>
      <c r="P26" s="680"/>
      <c r="Q26" s="681"/>
      <c r="R26" s="588" t="s">
        <v>108</v>
      </c>
      <c r="S26" s="589"/>
      <c r="T26" s="589"/>
      <c r="U26" s="589"/>
      <c r="V26" s="589"/>
      <c r="W26" s="589"/>
      <c r="X26" s="589"/>
      <c r="Y26" s="590"/>
      <c r="Z26" s="641" t="s">
        <v>108</v>
      </c>
      <c r="AA26" s="641"/>
      <c r="AB26" s="641"/>
      <c r="AC26" s="641"/>
      <c r="AD26" s="642" t="s">
        <v>108</v>
      </c>
      <c r="AE26" s="642"/>
      <c r="AF26" s="642"/>
      <c r="AG26" s="642"/>
      <c r="AH26" s="642"/>
      <c r="AI26" s="642"/>
      <c r="AJ26" s="642"/>
      <c r="AK26" s="642"/>
      <c r="AL26" s="611" t="s">
        <v>108</v>
      </c>
      <c r="AM26" s="643"/>
      <c r="AN26" s="643"/>
      <c r="AO26" s="644"/>
      <c r="AP26" s="682" t="s">
        <v>274</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0"/>
      <c r="CD26" s="621" t="s">
        <v>275</v>
      </c>
      <c r="CE26" s="618"/>
      <c r="CF26" s="618"/>
      <c r="CG26" s="618"/>
      <c r="CH26" s="618"/>
      <c r="CI26" s="618"/>
      <c r="CJ26" s="618"/>
      <c r="CK26" s="618"/>
      <c r="CL26" s="618"/>
      <c r="CM26" s="618"/>
      <c r="CN26" s="618"/>
      <c r="CO26" s="618"/>
      <c r="CP26" s="618"/>
      <c r="CQ26" s="619"/>
      <c r="CR26" s="588">
        <v>2402234</v>
      </c>
      <c r="CS26" s="589"/>
      <c r="CT26" s="589"/>
      <c r="CU26" s="589"/>
      <c r="CV26" s="589"/>
      <c r="CW26" s="589"/>
      <c r="CX26" s="589"/>
      <c r="CY26" s="590"/>
      <c r="CZ26" s="591">
        <v>10.1</v>
      </c>
      <c r="DA26" s="609"/>
      <c r="DB26" s="609"/>
      <c r="DC26" s="610"/>
      <c r="DD26" s="594">
        <v>2252592</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997113</v>
      </c>
      <c r="S27" s="589"/>
      <c r="T27" s="589"/>
      <c r="U27" s="589"/>
      <c r="V27" s="589"/>
      <c r="W27" s="589"/>
      <c r="X27" s="589"/>
      <c r="Y27" s="590"/>
      <c r="Z27" s="641">
        <v>3.8</v>
      </c>
      <c r="AA27" s="641"/>
      <c r="AB27" s="641"/>
      <c r="AC27" s="641"/>
      <c r="AD27" s="642" t="s">
        <v>108</v>
      </c>
      <c r="AE27" s="642"/>
      <c r="AF27" s="642"/>
      <c r="AG27" s="642"/>
      <c r="AH27" s="642"/>
      <c r="AI27" s="642"/>
      <c r="AJ27" s="642"/>
      <c r="AK27" s="642"/>
      <c r="AL27" s="611" t="s">
        <v>108</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3448674</v>
      </c>
      <c r="BH27" s="589"/>
      <c r="BI27" s="589"/>
      <c r="BJ27" s="589"/>
      <c r="BK27" s="589"/>
      <c r="BL27" s="589"/>
      <c r="BM27" s="589"/>
      <c r="BN27" s="590"/>
      <c r="BO27" s="641">
        <v>100</v>
      </c>
      <c r="BP27" s="641"/>
      <c r="BQ27" s="641"/>
      <c r="BR27" s="641"/>
      <c r="BS27" s="594">
        <v>27946</v>
      </c>
      <c r="BT27" s="589"/>
      <c r="BU27" s="589"/>
      <c r="BV27" s="589"/>
      <c r="BW27" s="589"/>
      <c r="BX27" s="589"/>
      <c r="BY27" s="589"/>
      <c r="BZ27" s="589"/>
      <c r="CA27" s="589"/>
      <c r="CB27" s="620"/>
      <c r="CD27" s="621" t="s">
        <v>278</v>
      </c>
      <c r="CE27" s="618"/>
      <c r="CF27" s="618"/>
      <c r="CG27" s="618"/>
      <c r="CH27" s="618"/>
      <c r="CI27" s="618"/>
      <c r="CJ27" s="618"/>
      <c r="CK27" s="618"/>
      <c r="CL27" s="618"/>
      <c r="CM27" s="618"/>
      <c r="CN27" s="618"/>
      <c r="CO27" s="618"/>
      <c r="CP27" s="618"/>
      <c r="CQ27" s="619"/>
      <c r="CR27" s="588">
        <v>2303819</v>
      </c>
      <c r="CS27" s="607"/>
      <c r="CT27" s="607"/>
      <c r="CU27" s="607"/>
      <c r="CV27" s="607"/>
      <c r="CW27" s="607"/>
      <c r="CX27" s="607"/>
      <c r="CY27" s="608"/>
      <c r="CZ27" s="591">
        <v>9.6</v>
      </c>
      <c r="DA27" s="609"/>
      <c r="DB27" s="609"/>
      <c r="DC27" s="610"/>
      <c r="DD27" s="594">
        <v>751831</v>
      </c>
      <c r="DE27" s="607"/>
      <c r="DF27" s="607"/>
      <c r="DG27" s="607"/>
      <c r="DH27" s="607"/>
      <c r="DI27" s="607"/>
      <c r="DJ27" s="607"/>
      <c r="DK27" s="608"/>
      <c r="DL27" s="594">
        <v>751206</v>
      </c>
      <c r="DM27" s="607"/>
      <c r="DN27" s="607"/>
      <c r="DO27" s="607"/>
      <c r="DP27" s="607"/>
      <c r="DQ27" s="607"/>
      <c r="DR27" s="607"/>
      <c r="DS27" s="607"/>
      <c r="DT27" s="607"/>
      <c r="DU27" s="607"/>
      <c r="DV27" s="608"/>
      <c r="DW27" s="611">
        <v>4.4000000000000004</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130151</v>
      </c>
      <c r="S28" s="589"/>
      <c r="T28" s="589"/>
      <c r="U28" s="589"/>
      <c r="V28" s="589"/>
      <c r="W28" s="589"/>
      <c r="X28" s="589"/>
      <c r="Y28" s="590"/>
      <c r="Z28" s="641">
        <v>0.5</v>
      </c>
      <c r="AA28" s="641"/>
      <c r="AB28" s="641"/>
      <c r="AC28" s="641"/>
      <c r="AD28" s="642">
        <v>18425</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280</v>
      </c>
      <c r="CE28" s="618"/>
      <c r="CF28" s="618"/>
      <c r="CG28" s="618"/>
      <c r="CH28" s="618"/>
      <c r="CI28" s="618"/>
      <c r="CJ28" s="618"/>
      <c r="CK28" s="618"/>
      <c r="CL28" s="618"/>
      <c r="CM28" s="618"/>
      <c r="CN28" s="618"/>
      <c r="CO28" s="618"/>
      <c r="CP28" s="618"/>
      <c r="CQ28" s="619"/>
      <c r="CR28" s="588">
        <v>4300641</v>
      </c>
      <c r="CS28" s="589"/>
      <c r="CT28" s="589"/>
      <c r="CU28" s="589"/>
      <c r="CV28" s="589"/>
      <c r="CW28" s="589"/>
      <c r="CX28" s="589"/>
      <c r="CY28" s="590"/>
      <c r="CZ28" s="591">
        <v>18</v>
      </c>
      <c r="DA28" s="609"/>
      <c r="DB28" s="609"/>
      <c r="DC28" s="610"/>
      <c r="DD28" s="594">
        <v>4212656</v>
      </c>
      <c r="DE28" s="589"/>
      <c r="DF28" s="589"/>
      <c r="DG28" s="589"/>
      <c r="DH28" s="589"/>
      <c r="DI28" s="589"/>
      <c r="DJ28" s="589"/>
      <c r="DK28" s="590"/>
      <c r="DL28" s="594">
        <v>4212656</v>
      </c>
      <c r="DM28" s="589"/>
      <c r="DN28" s="589"/>
      <c r="DO28" s="589"/>
      <c r="DP28" s="589"/>
      <c r="DQ28" s="589"/>
      <c r="DR28" s="589"/>
      <c r="DS28" s="589"/>
      <c r="DT28" s="589"/>
      <c r="DU28" s="589"/>
      <c r="DV28" s="590"/>
      <c r="DW28" s="611">
        <v>24.7</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44245</v>
      </c>
      <c r="S29" s="589"/>
      <c r="T29" s="589"/>
      <c r="U29" s="589"/>
      <c r="V29" s="589"/>
      <c r="W29" s="589"/>
      <c r="X29" s="589"/>
      <c r="Y29" s="590"/>
      <c r="Z29" s="641">
        <v>0.2</v>
      </c>
      <c r="AA29" s="641"/>
      <c r="AB29" s="641"/>
      <c r="AC29" s="641"/>
      <c r="AD29" s="642" t="s">
        <v>108</v>
      </c>
      <c r="AE29" s="642"/>
      <c r="AF29" s="642"/>
      <c r="AG29" s="642"/>
      <c r="AH29" s="642"/>
      <c r="AI29" s="642"/>
      <c r="AJ29" s="642"/>
      <c r="AK29" s="642"/>
      <c r="AL29" s="611" t="s">
        <v>108</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76"/>
      <c r="BI29" s="676"/>
      <c r="BJ29" s="676"/>
      <c r="BK29" s="676"/>
      <c r="BL29" s="676"/>
      <c r="BM29" s="676"/>
      <c r="BN29" s="676"/>
      <c r="BO29" s="676"/>
      <c r="BP29" s="676"/>
      <c r="BQ29" s="677"/>
      <c r="BR29" s="648" t="s">
        <v>283</v>
      </c>
      <c r="BS29" s="676"/>
      <c r="BT29" s="676"/>
      <c r="BU29" s="676"/>
      <c r="BV29" s="676"/>
      <c r="BW29" s="676"/>
      <c r="BX29" s="676"/>
      <c r="BY29" s="676"/>
      <c r="BZ29" s="676"/>
      <c r="CA29" s="676"/>
      <c r="CB29" s="677"/>
      <c r="CD29" s="658" t="s">
        <v>284</v>
      </c>
      <c r="CE29" s="659"/>
      <c r="CF29" s="621" t="s">
        <v>285</v>
      </c>
      <c r="CG29" s="618"/>
      <c r="CH29" s="618"/>
      <c r="CI29" s="618"/>
      <c r="CJ29" s="618"/>
      <c r="CK29" s="618"/>
      <c r="CL29" s="618"/>
      <c r="CM29" s="618"/>
      <c r="CN29" s="618"/>
      <c r="CO29" s="618"/>
      <c r="CP29" s="618"/>
      <c r="CQ29" s="619"/>
      <c r="CR29" s="588">
        <v>4298701</v>
      </c>
      <c r="CS29" s="607"/>
      <c r="CT29" s="607"/>
      <c r="CU29" s="607"/>
      <c r="CV29" s="607"/>
      <c r="CW29" s="607"/>
      <c r="CX29" s="607"/>
      <c r="CY29" s="608"/>
      <c r="CZ29" s="591">
        <v>18</v>
      </c>
      <c r="DA29" s="609"/>
      <c r="DB29" s="609"/>
      <c r="DC29" s="610"/>
      <c r="DD29" s="594">
        <v>4210716</v>
      </c>
      <c r="DE29" s="607"/>
      <c r="DF29" s="607"/>
      <c r="DG29" s="607"/>
      <c r="DH29" s="607"/>
      <c r="DI29" s="607"/>
      <c r="DJ29" s="607"/>
      <c r="DK29" s="608"/>
      <c r="DL29" s="594">
        <v>4210716</v>
      </c>
      <c r="DM29" s="607"/>
      <c r="DN29" s="607"/>
      <c r="DO29" s="607"/>
      <c r="DP29" s="607"/>
      <c r="DQ29" s="607"/>
      <c r="DR29" s="607"/>
      <c r="DS29" s="607"/>
      <c r="DT29" s="607"/>
      <c r="DU29" s="607"/>
      <c r="DV29" s="608"/>
      <c r="DW29" s="611">
        <v>24.7</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254823</v>
      </c>
      <c r="S30" s="589"/>
      <c r="T30" s="589"/>
      <c r="U30" s="589"/>
      <c r="V30" s="589"/>
      <c r="W30" s="589"/>
      <c r="X30" s="589"/>
      <c r="Y30" s="590"/>
      <c r="Z30" s="641">
        <v>1</v>
      </c>
      <c r="AA30" s="641"/>
      <c r="AB30" s="641"/>
      <c r="AC30" s="641"/>
      <c r="AD30" s="642" t="s">
        <v>108</v>
      </c>
      <c r="AE30" s="642"/>
      <c r="AF30" s="642"/>
      <c r="AG30" s="642"/>
      <c r="AH30" s="642"/>
      <c r="AI30" s="642"/>
      <c r="AJ30" s="642"/>
      <c r="AK30" s="642"/>
      <c r="AL30" s="611" t="s">
        <v>108</v>
      </c>
      <c r="AM30" s="643"/>
      <c r="AN30" s="643"/>
      <c r="AO30" s="644"/>
      <c r="AP30" s="664" t="s">
        <v>287</v>
      </c>
      <c r="AQ30" s="665"/>
      <c r="AR30" s="665"/>
      <c r="AS30" s="665"/>
      <c r="AT30" s="670" t="s">
        <v>288</v>
      </c>
      <c r="AU30" s="182"/>
      <c r="AV30" s="182"/>
      <c r="AW30" s="182"/>
      <c r="AX30" s="673" t="s">
        <v>166</v>
      </c>
      <c r="AY30" s="674"/>
      <c r="AZ30" s="674"/>
      <c r="BA30" s="674"/>
      <c r="BB30" s="674"/>
      <c r="BC30" s="674"/>
      <c r="BD30" s="674"/>
      <c r="BE30" s="674"/>
      <c r="BF30" s="675"/>
      <c r="BG30" s="654">
        <v>98.7</v>
      </c>
      <c r="BH30" s="655"/>
      <c r="BI30" s="655"/>
      <c r="BJ30" s="655"/>
      <c r="BK30" s="655"/>
      <c r="BL30" s="655"/>
      <c r="BM30" s="656">
        <v>92.1</v>
      </c>
      <c r="BN30" s="655"/>
      <c r="BO30" s="655"/>
      <c r="BP30" s="655"/>
      <c r="BQ30" s="657"/>
      <c r="BR30" s="654">
        <v>98.8</v>
      </c>
      <c r="BS30" s="655"/>
      <c r="BT30" s="655"/>
      <c r="BU30" s="655"/>
      <c r="BV30" s="655"/>
      <c r="BW30" s="655"/>
      <c r="BX30" s="656">
        <v>91.9</v>
      </c>
      <c r="BY30" s="655"/>
      <c r="BZ30" s="655"/>
      <c r="CA30" s="655"/>
      <c r="CB30" s="657"/>
      <c r="CD30" s="660"/>
      <c r="CE30" s="661"/>
      <c r="CF30" s="621" t="s">
        <v>289</v>
      </c>
      <c r="CG30" s="618"/>
      <c r="CH30" s="618"/>
      <c r="CI30" s="618"/>
      <c r="CJ30" s="618"/>
      <c r="CK30" s="618"/>
      <c r="CL30" s="618"/>
      <c r="CM30" s="618"/>
      <c r="CN30" s="618"/>
      <c r="CO30" s="618"/>
      <c r="CP30" s="618"/>
      <c r="CQ30" s="619"/>
      <c r="CR30" s="588">
        <v>3972882</v>
      </c>
      <c r="CS30" s="589"/>
      <c r="CT30" s="589"/>
      <c r="CU30" s="589"/>
      <c r="CV30" s="589"/>
      <c r="CW30" s="589"/>
      <c r="CX30" s="589"/>
      <c r="CY30" s="590"/>
      <c r="CZ30" s="591">
        <v>16.600000000000001</v>
      </c>
      <c r="DA30" s="609"/>
      <c r="DB30" s="609"/>
      <c r="DC30" s="610"/>
      <c r="DD30" s="594">
        <v>3885091</v>
      </c>
      <c r="DE30" s="589"/>
      <c r="DF30" s="589"/>
      <c r="DG30" s="589"/>
      <c r="DH30" s="589"/>
      <c r="DI30" s="589"/>
      <c r="DJ30" s="589"/>
      <c r="DK30" s="590"/>
      <c r="DL30" s="594">
        <v>3885091</v>
      </c>
      <c r="DM30" s="589"/>
      <c r="DN30" s="589"/>
      <c r="DO30" s="589"/>
      <c r="DP30" s="589"/>
      <c r="DQ30" s="589"/>
      <c r="DR30" s="589"/>
      <c r="DS30" s="589"/>
      <c r="DT30" s="589"/>
      <c r="DU30" s="589"/>
      <c r="DV30" s="590"/>
      <c r="DW30" s="611">
        <v>22.7</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1130812</v>
      </c>
      <c r="S31" s="589"/>
      <c r="T31" s="589"/>
      <c r="U31" s="589"/>
      <c r="V31" s="589"/>
      <c r="W31" s="589"/>
      <c r="X31" s="589"/>
      <c r="Y31" s="590"/>
      <c r="Z31" s="641">
        <v>4.4000000000000004</v>
      </c>
      <c r="AA31" s="641"/>
      <c r="AB31" s="641"/>
      <c r="AC31" s="641"/>
      <c r="AD31" s="642" t="s">
        <v>108</v>
      </c>
      <c r="AE31" s="642"/>
      <c r="AF31" s="642"/>
      <c r="AG31" s="642"/>
      <c r="AH31" s="642"/>
      <c r="AI31" s="642"/>
      <c r="AJ31" s="642"/>
      <c r="AK31" s="642"/>
      <c r="AL31" s="611" t="s">
        <v>108</v>
      </c>
      <c r="AM31" s="643"/>
      <c r="AN31" s="643"/>
      <c r="AO31" s="644"/>
      <c r="AP31" s="666"/>
      <c r="AQ31" s="667"/>
      <c r="AR31" s="667"/>
      <c r="AS31" s="667"/>
      <c r="AT31" s="671"/>
      <c r="AU31" s="181" t="s">
        <v>291</v>
      </c>
      <c r="AV31" s="181"/>
      <c r="AW31" s="181"/>
      <c r="AX31" s="585" t="s">
        <v>292</v>
      </c>
      <c r="AY31" s="586"/>
      <c r="AZ31" s="586"/>
      <c r="BA31" s="586"/>
      <c r="BB31" s="586"/>
      <c r="BC31" s="586"/>
      <c r="BD31" s="586"/>
      <c r="BE31" s="586"/>
      <c r="BF31" s="587"/>
      <c r="BG31" s="652">
        <v>98.9</v>
      </c>
      <c r="BH31" s="607"/>
      <c r="BI31" s="607"/>
      <c r="BJ31" s="607"/>
      <c r="BK31" s="607"/>
      <c r="BL31" s="607"/>
      <c r="BM31" s="643">
        <v>95</v>
      </c>
      <c r="BN31" s="653"/>
      <c r="BO31" s="653"/>
      <c r="BP31" s="653"/>
      <c r="BQ31" s="617"/>
      <c r="BR31" s="652">
        <v>99.1</v>
      </c>
      <c r="BS31" s="607"/>
      <c r="BT31" s="607"/>
      <c r="BU31" s="607"/>
      <c r="BV31" s="607"/>
      <c r="BW31" s="607"/>
      <c r="BX31" s="643">
        <v>95.3</v>
      </c>
      <c r="BY31" s="653"/>
      <c r="BZ31" s="653"/>
      <c r="CA31" s="653"/>
      <c r="CB31" s="617"/>
      <c r="CD31" s="660"/>
      <c r="CE31" s="661"/>
      <c r="CF31" s="621" t="s">
        <v>293</v>
      </c>
      <c r="CG31" s="618"/>
      <c r="CH31" s="618"/>
      <c r="CI31" s="618"/>
      <c r="CJ31" s="618"/>
      <c r="CK31" s="618"/>
      <c r="CL31" s="618"/>
      <c r="CM31" s="618"/>
      <c r="CN31" s="618"/>
      <c r="CO31" s="618"/>
      <c r="CP31" s="618"/>
      <c r="CQ31" s="619"/>
      <c r="CR31" s="588">
        <v>325819</v>
      </c>
      <c r="CS31" s="607"/>
      <c r="CT31" s="607"/>
      <c r="CU31" s="607"/>
      <c r="CV31" s="607"/>
      <c r="CW31" s="607"/>
      <c r="CX31" s="607"/>
      <c r="CY31" s="608"/>
      <c r="CZ31" s="591">
        <v>1.4</v>
      </c>
      <c r="DA31" s="609"/>
      <c r="DB31" s="609"/>
      <c r="DC31" s="610"/>
      <c r="DD31" s="594">
        <v>325625</v>
      </c>
      <c r="DE31" s="607"/>
      <c r="DF31" s="607"/>
      <c r="DG31" s="607"/>
      <c r="DH31" s="607"/>
      <c r="DI31" s="607"/>
      <c r="DJ31" s="607"/>
      <c r="DK31" s="608"/>
      <c r="DL31" s="594">
        <v>325625</v>
      </c>
      <c r="DM31" s="607"/>
      <c r="DN31" s="607"/>
      <c r="DO31" s="607"/>
      <c r="DP31" s="607"/>
      <c r="DQ31" s="607"/>
      <c r="DR31" s="607"/>
      <c r="DS31" s="607"/>
      <c r="DT31" s="607"/>
      <c r="DU31" s="607"/>
      <c r="DV31" s="608"/>
      <c r="DW31" s="611">
        <v>1.9</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249410</v>
      </c>
      <c r="S32" s="589"/>
      <c r="T32" s="589"/>
      <c r="U32" s="589"/>
      <c r="V32" s="589"/>
      <c r="W32" s="589"/>
      <c r="X32" s="589"/>
      <c r="Y32" s="590"/>
      <c r="Z32" s="641">
        <v>1</v>
      </c>
      <c r="AA32" s="641"/>
      <c r="AB32" s="641"/>
      <c r="AC32" s="641"/>
      <c r="AD32" s="642">
        <v>66</v>
      </c>
      <c r="AE32" s="642"/>
      <c r="AF32" s="642"/>
      <c r="AG32" s="642"/>
      <c r="AH32" s="642"/>
      <c r="AI32" s="642"/>
      <c r="AJ32" s="642"/>
      <c r="AK32" s="642"/>
      <c r="AL32" s="611">
        <v>0</v>
      </c>
      <c r="AM32" s="643"/>
      <c r="AN32" s="643"/>
      <c r="AO32" s="644"/>
      <c r="AP32" s="668"/>
      <c r="AQ32" s="669"/>
      <c r="AR32" s="669"/>
      <c r="AS32" s="669"/>
      <c r="AT32" s="672"/>
      <c r="AU32" s="183"/>
      <c r="AV32" s="183"/>
      <c r="AW32" s="183"/>
      <c r="AX32" s="569" t="s">
        <v>295</v>
      </c>
      <c r="AY32" s="570"/>
      <c r="AZ32" s="570"/>
      <c r="BA32" s="570"/>
      <c r="BB32" s="570"/>
      <c r="BC32" s="570"/>
      <c r="BD32" s="570"/>
      <c r="BE32" s="570"/>
      <c r="BF32" s="571"/>
      <c r="BG32" s="651">
        <v>98.2</v>
      </c>
      <c r="BH32" s="573"/>
      <c r="BI32" s="573"/>
      <c r="BJ32" s="573"/>
      <c r="BK32" s="573"/>
      <c r="BL32" s="573"/>
      <c r="BM32" s="636">
        <v>87.9</v>
      </c>
      <c r="BN32" s="573"/>
      <c r="BO32" s="573"/>
      <c r="BP32" s="573"/>
      <c r="BQ32" s="630"/>
      <c r="BR32" s="651">
        <v>98.2</v>
      </c>
      <c r="BS32" s="573"/>
      <c r="BT32" s="573"/>
      <c r="BU32" s="573"/>
      <c r="BV32" s="573"/>
      <c r="BW32" s="573"/>
      <c r="BX32" s="636">
        <v>87.1</v>
      </c>
      <c r="BY32" s="573"/>
      <c r="BZ32" s="573"/>
      <c r="CA32" s="573"/>
      <c r="CB32" s="630"/>
      <c r="CD32" s="662"/>
      <c r="CE32" s="663"/>
      <c r="CF32" s="621" t="s">
        <v>296</v>
      </c>
      <c r="CG32" s="618"/>
      <c r="CH32" s="618"/>
      <c r="CI32" s="618"/>
      <c r="CJ32" s="618"/>
      <c r="CK32" s="618"/>
      <c r="CL32" s="618"/>
      <c r="CM32" s="618"/>
      <c r="CN32" s="618"/>
      <c r="CO32" s="618"/>
      <c r="CP32" s="618"/>
      <c r="CQ32" s="619"/>
      <c r="CR32" s="588">
        <v>1940</v>
      </c>
      <c r="CS32" s="589"/>
      <c r="CT32" s="589"/>
      <c r="CU32" s="589"/>
      <c r="CV32" s="589"/>
      <c r="CW32" s="589"/>
      <c r="CX32" s="589"/>
      <c r="CY32" s="590"/>
      <c r="CZ32" s="591">
        <v>0</v>
      </c>
      <c r="DA32" s="609"/>
      <c r="DB32" s="609"/>
      <c r="DC32" s="610"/>
      <c r="DD32" s="594">
        <v>1940</v>
      </c>
      <c r="DE32" s="589"/>
      <c r="DF32" s="589"/>
      <c r="DG32" s="589"/>
      <c r="DH32" s="589"/>
      <c r="DI32" s="589"/>
      <c r="DJ32" s="589"/>
      <c r="DK32" s="590"/>
      <c r="DL32" s="594">
        <v>1940</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3382838</v>
      </c>
      <c r="S33" s="589"/>
      <c r="T33" s="589"/>
      <c r="U33" s="589"/>
      <c r="V33" s="589"/>
      <c r="W33" s="589"/>
      <c r="X33" s="589"/>
      <c r="Y33" s="590"/>
      <c r="Z33" s="641">
        <v>13</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298</v>
      </c>
      <c r="CE33" s="618"/>
      <c r="CF33" s="618"/>
      <c r="CG33" s="618"/>
      <c r="CH33" s="618"/>
      <c r="CI33" s="618"/>
      <c r="CJ33" s="618"/>
      <c r="CK33" s="618"/>
      <c r="CL33" s="618"/>
      <c r="CM33" s="618"/>
      <c r="CN33" s="618"/>
      <c r="CO33" s="618"/>
      <c r="CP33" s="618"/>
      <c r="CQ33" s="619"/>
      <c r="CR33" s="588">
        <v>9134863</v>
      </c>
      <c r="CS33" s="607"/>
      <c r="CT33" s="607"/>
      <c r="CU33" s="607"/>
      <c r="CV33" s="607"/>
      <c r="CW33" s="607"/>
      <c r="CX33" s="607"/>
      <c r="CY33" s="608"/>
      <c r="CZ33" s="591">
        <v>38.299999999999997</v>
      </c>
      <c r="DA33" s="609"/>
      <c r="DB33" s="609"/>
      <c r="DC33" s="610"/>
      <c r="DD33" s="594">
        <v>7807880</v>
      </c>
      <c r="DE33" s="607"/>
      <c r="DF33" s="607"/>
      <c r="DG33" s="607"/>
      <c r="DH33" s="607"/>
      <c r="DI33" s="607"/>
      <c r="DJ33" s="607"/>
      <c r="DK33" s="608"/>
      <c r="DL33" s="594">
        <v>5565481</v>
      </c>
      <c r="DM33" s="607"/>
      <c r="DN33" s="607"/>
      <c r="DO33" s="607"/>
      <c r="DP33" s="607"/>
      <c r="DQ33" s="607"/>
      <c r="DR33" s="607"/>
      <c r="DS33" s="607"/>
      <c r="DT33" s="607"/>
      <c r="DU33" s="607"/>
      <c r="DV33" s="608"/>
      <c r="DW33" s="611">
        <v>32.6</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302</v>
      </c>
      <c r="CE34" s="618"/>
      <c r="CF34" s="618"/>
      <c r="CG34" s="618"/>
      <c r="CH34" s="618"/>
      <c r="CI34" s="618"/>
      <c r="CJ34" s="618"/>
      <c r="CK34" s="618"/>
      <c r="CL34" s="618"/>
      <c r="CM34" s="618"/>
      <c r="CN34" s="618"/>
      <c r="CO34" s="618"/>
      <c r="CP34" s="618"/>
      <c r="CQ34" s="619"/>
      <c r="CR34" s="588">
        <v>2897834</v>
      </c>
      <c r="CS34" s="589"/>
      <c r="CT34" s="589"/>
      <c r="CU34" s="589"/>
      <c r="CV34" s="589"/>
      <c r="CW34" s="589"/>
      <c r="CX34" s="589"/>
      <c r="CY34" s="590"/>
      <c r="CZ34" s="591">
        <v>12.1</v>
      </c>
      <c r="DA34" s="609"/>
      <c r="DB34" s="609"/>
      <c r="DC34" s="610"/>
      <c r="DD34" s="594">
        <v>2332832</v>
      </c>
      <c r="DE34" s="589"/>
      <c r="DF34" s="589"/>
      <c r="DG34" s="589"/>
      <c r="DH34" s="589"/>
      <c r="DI34" s="589"/>
      <c r="DJ34" s="589"/>
      <c r="DK34" s="590"/>
      <c r="DL34" s="594">
        <v>2053461</v>
      </c>
      <c r="DM34" s="589"/>
      <c r="DN34" s="589"/>
      <c r="DO34" s="589"/>
      <c r="DP34" s="589"/>
      <c r="DQ34" s="589"/>
      <c r="DR34" s="589"/>
      <c r="DS34" s="589"/>
      <c r="DT34" s="589"/>
      <c r="DU34" s="589"/>
      <c r="DV34" s="590"/>
      <c r="DW34" s="611">
        <v>12</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852438</v>
      </c>
      <c r="S35" s="589"/>
      <c r="T35" s="589"/>
      <c r="U35" s="589"/>
      <c r="V35" s="589"/>
      <c r="W35" s="589"/>
      <c r="X35" s="589"/>
      <c r="Y35" s="590"/>
      <c r="Z35" s="641">
        <v>3.3</v>
      </c>
      <c r="AA35" s="641"/>
      <c r="AB35" s="641"/>
      <c r="AC35" s="641"/>
      <c r="AD35" s="642" t="s">
        <v>108</v>
      </c>
      <c r="AE35" s="642"/>
      <c r="AF35" s="642"/>
      <c r="AG35" s="642"/>
      <c r="AH35" s="642"/>
      <c r="AI35" s="642"/>
      <c r="AJ35" s="642"/>
      <c r="AK35" s="642"/>
      <c r="AL35" s="611" t="s">
        <v>108</v>
      </c>
      <c r="AM35" s="643"/>
      <c r="AN35" s="643"/>
      <c r="AO35" s="644"/>
      <c r="AP35" s="186"/>
      <c r="AQ35" s="645" t="s">
        <v>304</v>
      </c>
      <c r="AR35" s="646"/>
      <c r="AS35" s="646"/>
      <c r="AT35" s="646"/>
      <c r="AU35" s="646"/>
      <c r="AV35" s="646"/>
      <c r="AW35" s="646"/>
      <c r="AX35" s="646"/>
      <c r="AY35" s="647"/>
      <c r="AZ35" s="638">
        <v>3586041</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292728</v>
      </c>
      <c r="BW35" s="639"/>
      <c r="BX35" s="639"/>
      <c r="BY35" s="639"/>
      <c r="BZ35" s="639"/>
      <c r="CA35" s="639"/>
      <c r="CB35" s="640"/>
      <c r="CD35" s="621" t="s">
        <v>306</v>
      </c>
      <c r="CE35" s="618"/>
      <c r="CF35" s="618"/>
      <c r="CG35" s="618"/>
      <c r="CH35" s="618"/>
      <c r="CI35" s="618"/>
      <c r="CJ35" s="618"/>
      <c r="CK35" s="618"/>
      <c r="CL35" s="618"/>
      <c r="CM35" s="618"/>
      <c r="CN35" s="618"/>
      <c r="CO35" s="618"/>
      <c r="CP35" s="618"/>
      <c r="CQ35" s="619"/>
      <c r="CR35" s="588">
        <v>298378</v>
      </c>
      <c r="CS35" s="607"/>
      <c r="CT35" s="607"/>
      <c r="CU35" s="607"/>
      <c r="CV35" s="607"/>
      <c r="CW35" s="607"/>
      <c r="CX35" s="607"/>
      <c r="CY35" s="608"/>
      <c r="CZ35" s="591">
        <v>1.2</v>
      </c>
      <c r="DA35" s="609"/>
      <c r="DB35" s="609"/>
      <c r="DC35" s="610"/>
      <c r="DD35" s="594">
        <v>269210</v>
      </c>
      <c r="DE35" s="607"/>
      <c r="DF35" s="607"/>
      <c r="DG35" s="607"/>
      <c r="DH35" s="607"/>
      <c r="DI35" s="607"/>
      <c r="DJ35" s="607"/>
      <c r="DK35" s="608"/>
      <c r="DL35" s="594">
        <v>269210</v>
      </c>
      <c r="DM35" s="607"/>
      <c r="DN35" s="607"/>
      <c r="DO35" s="607"/>
      <c r="DP35" s="607"/>
      <c r="DQ35" s="607"/>
      <c r="DR35" s="607"/>
      <c r="DS35" s="607"/>
      <c r="DT35" s="607"/>
      <c r="DU35" s="607"/>
      <c r="DV35" s="608"/>
      <c r="DW35" s="611">
        <v>1.6</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25989666</v>
      </c>
      <c r="S36" s="629"/>
      <c r="T36" s="629"/>
      <c r="U36" s="629"/>
      <c r="V36" s="629"/>
      <c r="W36" s="629"/>
      <c r="X36" s="629"/>
      <c r="Y36" s="632"/>
      <c r="Z36" s="633">
        <v>100</v>
      </c>
      <c r="AA36" s="633"/>
      <c r="AB36" s="633"/>
      <c r="AC36" s="633"/>
      <c r="AD36" s="634">
        <v>16227492</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1172626</v>
      </c>
      <c r="BA36" s="589"/>
      <c r="BB36" s="589"/>
      <c r="BC36" s="589"/>
      <c r="BD36" s="607"/>
      <c r="BE36" s="607"/>
      <c r="BF36" s="617"/>
      <c r="BG36" s="621" t="s">
        <v>309</v>
      </c>
      <c r="BH36" s="618"/>
      <c r="BI36" s="618"/>
      <c r="BJ36" s="618"/>
      <c r="BK36" s="618"/>
      <c r="BL36" s="618"/>
      <c r="BM36" s="618"/>
      <c r="BN36" s="618"/>
      <c r="BO36" s="618"/>
      <c r="BP36" s="618"/>
      <c r="BQ36" s="618"/>
      <c r="BR36" s="618"/>
      <c r="BS36" s="618"/>
      <c r="BT36" s="618"/>
      <c r="BU36" s="619"/>
      <c r="BV36" s="588">
        <v>212259</v>
      </c>
      <c r="BW36" s="589"/>
      <c r="BX36" s="589"/>
      <c r="BY36" s="589"/>
      <c r="BZ36" s="589"/>
      <c r="CA36" s="589"/>
      <c r="CB36" s="620"/>
      <c r="CD36" s="621" t="s">
        <v>310</v>
      </c>
      <c r="CE36" s="618"/>
      <c r="CF36" s="618"/>
      <c r="CG36" s="618"/>
      <c r="CH36" s="618"/>
      <c r="CI36" s="618"/>
      <c r="CJ36" s="618"/>
      <c r="CK36" s="618"/>
      <c r="CL36" s="618"/>
      <c r="CM36" s="618"/>
      <c r="CN36" s="618"/>
      <c r="CO36" s="618"/>
      <c r="CP36" s="618"/>
      <c r="CQ36" s="619"/>
      <c r="CR36" s="588">
        <v>1974952</v>
      </c>
      <c r="CS36" s="589"/>
      <c r="CT36" s="589"/>
      <c r="CU36" s="589"/>
      <c r="CV36" s="589"/>
      <c r="CW36" s="589"/>
      <c r="CX36" s="589"/>
      <c r="CY36" s="590"/>
      <c r="CZ36" s="591">
        <v>8.3000000000000007</v>
      </c>
      <c r="DA36" s="609"/>
      <c r="DB36" s="609"/>
      <c r="DC36" s="610"/>
      <c r="DD36" s="594">
        <v>1611850</v>
      </c>
      <c r="DE36" s="589"/>
      <c r="DF36" s="589"/>
      <c r="DG36" s="589"/>
      <c r="DH36" s="589"/>
      <c r="DI36" s="589"/>
      <c r="DJ36" s="589"/>
      <c r="DK36" s="590"/>
      <c r="DL36" s="594">
        <v>919978</v>
      </c>
      <c r="DM36" s="589"/>
      <c r="DN36" s="589"/>
      <c r="DO36" s="589"/>
      <c r="DP36" s="589"/>
      <c r="DQ36" s="589"/>
      <c r="DR36" s="589"/>
      <c r="DS36" s="589"/>
      <c r="DT36" s="589"/>
      <c r="DU36" s="589"/>
      <c r="DV36" s="590"/>
      <c r="DW36" s="611">
        <v>5.4</v>
      </c>
      <c r="DX36" s="612"/>
      <c r="DY36" s="612"/>
      <c r="DZ36" s="612"/>
      <c r="EA36" s="612"/>
      <c r="EB36" s="612"/>
      <c r="EC36" s="613"/>
    </row>
    <row r="37" spans="2:133" ht="11.25" customHeight="1">
      <c r="AQ37" s="614" t="s">
        <v>311</v>
      </c>
      <c r="AR37" s="615"/>
      <c r="AS37" s="615"/>
      <c r="AT37" s="615"/>
      <c r="AU37" s="615"/>
      <c r="AV37" s="615"/>
      <c r="AW37" s="615"/>
      <c r="AX37" s="615"/>
      <c r="AY37" s="616"/>
      <c r="AZ37" s="588">
        <v>442466</v>
      </c>
      <c r="BA37" s="589"/>
      <c r="BB37" s="589"/>
      <c r="BC37" s="589"/>
      <c r="BD37" s="607"/>
      <c r="BE37" s="607"/>
      <c r="BF37" s="617"/>
      <c r="BG37" s="621" t="s">
        <v>312</v>
      </c>
      <c r="BH37" s="618"/>
      <c r="BI37" s="618"/>
      <c r="BJ37" s="618"/>
      <c r="BK37" s="618"/>
      <c r="BL37" s="618"/>
      <c r="BM37" s="618"/>
      <c r="BN37" s="618"/>
      <c r="BO37" s="618"/>
      <c r="BP37" s="618"/>
      <c r="BQ37" s="618"/>
      <c r="BR37" s="618"/>
      <c r="BS37" s="618"/>
      <c r="BT37" s="618"/>
      <c r="BU37" s="619"/>
      <c r="BV37" s="588">
        <v>4424</v>
      </c>
      <c r="BW37" s="589"/>
      <c r="BX37" s="589"/>
      <c r="BY37" s="589"/>
      <c r="BZ37" s="589"/>
      <c r="CA37" s="589"/>
      <c r="CB37" s="620"/>
      <c r="CD37" s="621" t="s">
        <v>313</v>
      </c>
      <c r="CE37" s="618"/>
      <c r="CF37" s="618"/>
      <c r="CG37" s="618"/>
      <c r="CH37" s="618"/>
      <c r="CI37" s="618"/>
      <c r="CJ37" s="618"/>
      <c r="CK37" s="618"/>
      <c r="CL37" s="618"/>
      <c r="CM37" s="618"/>
      <c r="CN37" s="618"/>
      <c r="CO37" s="618"/>
      <c r="CP37" s="618"/>
      <c r="CQ37" s="619"/>
      <c r="CR37" s="588">
        <v>35979</v>
      </c>
      <c r="CS37" s="607"/>
      <c r="CT37" s="607"/>
      <c r="CU37" s="607"/>
      <c r="CV37" s="607"/>
      <c r="CW37" s="607"/>
      <c r="CX37" s="607"/>
      <c r="CY37" s="608"/>
      <c r="CZ37" s="591">
        <v>0.2</v>
      </c>
      <c r="DA37" s="609"/>
      <c r="DB37" s="609"/>
      <c r="DC37" s="610"/>
      <c r="DD37" s="594">
        <v>35979</v>
      </c>
      <c r="DE37" s="607"/>
      <c r="DF37" s="607"/>
      <c r="DG37" s="607"/>
      <c r="DH37" s="607"/>
      <c r="DI37" s="607"/>
      <c r="DJ37" s="607"/>
      <c r="DK37" s="608"/>
      <c r="DL37" s="594">
        <v>35979</v>
      </c>
      <c r="DM37" s="607"/>
      <c r="DN37" s="607"/>
      <c r="DO37" s="607"/>
      <c r="DP37" s="607"/>
      <c r="DQ37" s="607"/>
      <c r="DR37" s="607"/>
      <c r="DS37" s="607"/>
      <c r="DT37" s="607"/>
      <c r="DU37" s="607"/>
      <c r="DV37" s="608"/>
      <c r="DW37" s="611">
        <v>0.2</v>
      </c>
      <c r="DX37" s="612"/>
      <c r="DY37" s="612"/>
      <c r="DZ37" s="612"/>
      <c r="EA37" s="612"/>
      <c r="EB37" s="612"/>
      <c r="EC37" s="613"/>
    </row>
    <row r="38" spans="2:133" ht="11.25" customHeight="1">
      <c r="AQ38" s="614" t="s">
        <v>314</v>
      </c>
      <c r="AR38" s="615"/>
      <c r="AS38" s="615"/>
      <c r="AT38" s="615"/>
      <c r="AU38" s="615"/>
      <c r="AV38" s="615"/>
      <c r="AW38" s="615"/>
      <c r="AX38" s="615"/>
      <c r="AY38" s="616"/>
      <c r="AZ38" s="588">
        <v>78199</v>
      </c>
      <c r="BA38" s="589"/>
      <c r="BB38" s="589"/>
      <c r="BC38" s="589"/>
      <c r="BD38" s="607"/>
      <c r="BE38" s="607"/>
      <c r="BF38" s="617"/>
      <c r="BG38" s="621" t="s">
        <v>315</v>
      </c>
      <c r="BH38" s="618"/>
      <c r="BI38" s="618"/>
      <c r="BJ38" s="618"/>
      <c r="BK38" s="618"/>
      <c r="BL38" s="618"/>
      <c r="BM38" s="618"/>
      <c r="BN38" s="618"/>
      <c r="BO38" s="618"/>
      <c r="BP38" s="618"/>
      <c r="BQ38" s="618"/>
      <c r="BR38" s="618"/>
      <c r="BS38" s="618"/>
      <c r="BT38" s="618"/>
      <c r="BU38" s="619"/>
      <c r="BV38" s="588">
        <v>6834</v>
      </c>
      <c r="BW38" s="589"/>
      <c r="BX38" s="589"/>
      <c r="BY38" s="589"/>
      <c r="BZ38" s="589"/>
      <c r="CA38" s="589"/>
      <c r="CB38" s="620"/>
      <c r="CD38" s="621" t="s">
        <v>316</v>
      </c>
      <c r="CE38" s="618"/>
      <c r="CF38" s="618"/>
      <c r="CG38" s="618"/>
      <c r="CH38" s="618"/>
      <c r="CI38" s="618"/>
      <c r="CJ38" s="618"/>
      <c r="CK38" s="618"/>
      <c r="CL38" s="618"/>
      <c r="CM38" s="618"/>
      <c r="CN38" s="618"/>
      <c r="CO38" s="618"/>
      <c r="CP38" s="618"/>
      <c r="CQ38" s="619"/>
      <c r="CR38" s="588">
        <v>3532521</v>
      </c>
      <c r="CS38" s="589"/>
      <c r="CT38" s="589"/>
      <c r="CU38" s="589"/>
      <c r="CV38" s="589"/>
      <c r="CW38" s="589"/>
      <c r="CX38" s="589"/>
      <c r="CY38" s="590"/>
      <c r="CZ38" s="591">
        <v>14.8</v>
      </c>
      <c r="DA38" s="609"/>
      <c r="DB38" s="609"/>
      <c r="DC38" s="610"/>
      <c r="DD38" s="594">
        <v>3281911</v>
      </c>
      <c r="DE38" s="589"/>
      <c r="DF38" s="589"/>
      <c r="DG38" s="589"/>
      <c r="DH38" s="589"/>
      <c r="DI38" s="589"/>
      <c r="DJ38" s="589"/>
      <c r="DK38" s="590"/>
      <c r="DL38" s="594">
        <v>2322832</v>
      </c>
      <c r="DM38" s="589"/>
      <c r="DN38" s="589"/>
      <c r="DO38" s="589"/>
      <c r="DP38" s="589"/>
      <c r="DQ38" s="589"/>
      <c r="DR38" s="589"/>
      <c r="DS38" s="589"/>
      <c r="DT38" s="589"/>
      <c r="DU38" s="589"/>
      <c r="DV38" s="590"/>
      <c r="DW38" s="611">
        <v>13.6</v>
      </c>
      <c r="DX38" s="612"/>
      <c r="DY38" s="612"/>
      <c r="DZ38" s="612"/>
      <c r="EA38" s="612"/>
      <c r="EB38" s="612"/>
      <c r="EC38" s="613"/>
    </row>
    <row r="39" spans="2:133" ht="11.25" customHeight="1">
      <c r="AQ39" s="614" t="s">
        <v>317</v>
      </c>
      <c r="AR39" s="615"/>
      <c r="AS39" s="615"/>
      <c r="AT39" s="615"/>
      <c r="AU39" s="615"/>
      <c r="AV39" s="615"/>
      <c r="AW39" s="615"/>
      <c r="AX39" s="615"/>
      <c r="AY39" s="616"/>
      <c r="AZ39" s="588">
        <v>6468</v>
      </c>
      <c r="BA39" s="589"/>
      <c r="BB39" s="589"/>
      <c r="BC39" s="589"/>
      <c r="BD39" s="607"/>
      <c r="BE39" s="607"/>
      <c r="BF39" s="617"/>
      <c r="BG39" s="622" t="s">
        <v>318</v>
      </c>
      <c r="BH39" s="623"/>
      <c r="BI39" s="623"/>
      <c r="BJ39" s="623"/>
      <c r="BK39" s="623"/>
      <c r="BL39" s="187"/>
      <c r="BM39" s="618" t="s">
        <v>319</v>
      </c>
      <c r="BN39" s="618"/>
      <c r="BO39" s="618"/>
      <c r="BP39" s="618"/>
      <c r="BQ39" s="618"/>
      <c r="BR39" s="618"/>
      <c r="BS39" s="618"/>
      <c r="BT39" s="618"/>
      <c r="BU39" s="619"/>
      <c r="BV39" s="588">
        <v>77</v>
      </c>
      <c r="BW39" s="589"/>
      <c r="BX39" s="589"/>
      <c r="BY39" s="589"/>
      <c r="BZ39" s="589"/>
      <c r="CA39" s="589"/>
      <c r="CB39" s="620"/>
      <c r="CD39" s="621" t="s">
        <v>320</v>
      </c>
      <c r="CE39" s="618"/>
      <c r="CF39" s="618"/>
      <c r="CG39" s="618"/>
      <c r="CH39" s="618"/>
      <c r="CI39" s="618"/>
      <c r="CJ39" s="618"/>
      <c r="CK39" s="618"/>
      <c r="CL39" s="618"/>
      <c r="CM39" s="618"/>
      <c r="CN39" s="618"/>
      <c r="CO39" s="618"/>
      <c r="CP39" s="618"/>
      <c r="CQ39" s="619"/>
      <c r="CR39" s="588">
        <v>382458</v>
      </c>
      <c r="CS39" s="607"/>
      <c r="CT39" s="607"/>
      <c r="CU39" s="607"/>
      <c r="CV39" s="607"/>
      <c r="CW39" s="607"/>
      <c r="CX39" s="607"/>
      <c r="CY39" s="608"/>
      <c r="CZ39" s="591">
        <v>1.6</v>
      </c>
      <c r="DA39" s="609"/>
      <c r="DB39" s="609"/>
      <c r="DC39" s="610"/>
      <c r="DD39" s="594">
        <v>312077</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473368</v>
      </c>
      <c r="BA40" s="589"/>
      <c r="BB40" s="589"/>
      <c r="BC40" s="589"/>
      <c r="BD40" s="607"/>
      <c r="BE40" s="607"/>
      <c r="BF40" s="617"/>
      <c r="BG40" s="622"/>
      <c r="BH40" s="623"/>
      <c r="BI40" s="623"/>
      <c r="BJ40" s="623"/>
      <c r="BK40" s="623"/>
      <c r="BL40" s="187"/>
      <c r="BM40" s="618" t="s">
        <v>322</v>
      </c>
      <c r="BN40" s="618"/>
      <c r="BO40" s="618"/>
      <c r="BP40" s="618"/>
      <c r="BQ40" s="618"/>
      <c r="BR40" s="618"/>
      <c r="BS40" s="618"/>
      <c r="BT40" s="618"/>
      <c r="BU40" s="619"/>
      <c r="BV40" s="588">
        <v>106</v>
      </c>
      <c r="BW40" s="589"/>
      <c r="BX40" s="589"/>
      <c r="BY40" s="589"/>
      <c r="BZ40" s="589"/>
      <c r="CA40" s="589"/>
      <c r="CB40" s="620"/>
      <c r="CD40" s="621" t="s">
        <v>323</v>
      </c>
      <c r="CE40" s="618"/>
      <c r="CF40" s="618"/>
      <c r="CG40" s="618"/>
      <c r="CH40" s="618"/>
      <c r="CI40" s="618"/>
      <c r="CJ40" s="618"/>
      <c r="CK40" s="618"/>
      <c r="CL40" s="618"/>
      <c r="CM40" s="618"/>
      <c r="CN40" s="618"/>
      <c r="CO40" s="618"/>
      <c r="CP40" s="618"/>
      <c r="CQ40" s="619"/>
      <c r="CR40" s="588">
        <v>48720</v>
      </c>
      <c r="CS40" s="589"/>
      <c r="CT40" s="589"/>
      <c r="CU40" s="589"/>
      <c r="CV40" s="589"/>
      <c r="CW40" s="589"/>
      <c r="CX40" s="589"/>
      <c r="CY40" s="590"/>
      <c r="CZ40" s="591">
        <v>0.2</v>
      </c>
      <c r="DA40" s="609"/>
      <c r="DB40" s="609"/>
      <c r="DC40" s="610"/>
      <c r="DD40" s="594" t="s">
        <v>108</v>
      </c>
      <c r="DE40" s="589"/>
      <c r="DF40" s="589"/>
      <c r="DG40" s="589"/>
      <c r="DH40" s="589"/>
      <c r="DI40" s="589"/>
      <c r="DJ40" s="589"/>
      <c r="DK40" s="590"/>
      <c r="DL40" s="594" t="s">
        <v>108</v>
      </c>
      <c r="DM40" s="589"/>
      <c r="DN40" s="589"/>
      <c r="DO40" s="589"/>
      <c r="DP40" s="589"/>
      <c r="DQ40" s="589"/>
      <c r="DR40" s="589"/>
      <c r="DS40" s="589"/>
      <c r="DT40" s="589"/>
      <c r="DU40" s="589"/>
      <c r="DV40" s="590"/>
      <c r="DW40" s="611" t="s">
        <v>108</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1412914</v>
      </c>
      <c r="BA41" s="629"/>
      <c r="BB41" s="629"/>
      <c r="BC41" s="629"/>
      <c r="BD41" s="573"/>
      <c r="BE41" s="573"/>
      <c r="BF41" s="630"/>
      <c r="BG41" s="624"/>
      <c r="BH41" s="625"/>
      <c r="BI41" s="625"/>
      <c r="BJ41" s="625"/>
      <c r="BK41" s="625"/>
      <c r="BL41" s="189"/>
      <c r="BM41" s="627" t="s">
        <v>325</v>
      </c>
      <c r="BN41" s="627"/>
      <c r="BO41" s="627"/>
      <c r="BP41" s="627"/>
      <c r="BQ41" s="627"/>
      <c r="BR41" s="627"/>
      <c r="BS41" s="627"/>
      <c r="BT41" s="627"/>
      <c r="BU41" s="628"/>
      <c r="BV41" s="572">
        <v>406</v>
      </c>
      <c r="BW41" s="629"/>
      <c r="BX41" s="629"/>
      <c r="BY41" s="629"/>
      <c r="BZ41" s="629"/>
      <c r="CA41" s="629"/>
      <c r="CB41" s="631"/>
      <c r="CD41" s="621" t="s">
        <v>326</v>
      </c>
      <c r="CE41" s="618"/>
      <c r="CF41" s="618"/>
      <c r="CG41" s="618"/>
      <c r="CH41" s="618"/>
      <c r="CI41" s="618"/>
      <c r="CJ41" s="618"/>
      <c r="CK41" s="618"/>
      <c r="CL41" s="618"/>
      <c r="CM41" s="618"/>
      <c r="CN41" s="618"/>
      <c r="CO41" s="618"/>
      <c r="CP41" s="618"/>
      <c r="CQ41" s="619"/>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4372793</v>
      </c>
      <c r="CS42" s="589"/>
      <c r="CT42" s="589"/>
      <c r="CU42" s="589"/>
      <c r="CV42" s="589"/>
      <c r="CW42" s="589"/>
      <c r="CX42" s="589"/>
      <c r="CY42" s="590"/>
      <c r="CZ42" s="591">
        <v>18.3</v>
      </c>
      <c r="DA42" s="592"/>
      <c r="DB42" s="592"/>
      <c r="DC42" s="593"/>
      <c r="DD42" s="594">
        <v>1042300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97182</v>
      </c>
      <c r="CS43" s="607"/>
      <c r="CT43" s="607"/>
      <c r="CU43" s="607"/>
      <c r="CV43" s="607"/>
      <c r="CW43" s="607"/>
      <c r="CX43" s="607"/>
      <c r="CY43" s="608"/>
      <c r="CZ43" s="591">
        <v>0.4</v>
      </c>
      <c r="DA43" s="609"/>
      <c r="DB43" s="609"/>
      <c r="DC43" s="610"/>
      <c r="DD43" s="594">
        <v>97182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4363036</v>
      </c>
      <c r="CS44" s="589"/>
      <c r="CT44" s="589"/>
      <c r="CU44" s="589"/>
      <c r="CV44" s="589"/>
      <c r="CW44" s="589"/>
      <c r="CX44" s="589"/>
      <c r="CY44" s="590"/>
      <c r="CZ44" s="591">
        <v>18.3</v>
      </c>
      <c r="DA44" s="592"/>
      <c r="DB44" s="592"/>
      <c r="DC44" s="593"/>
      <c r="DD44" s="594">
        <v>1041868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1313428</v>
      </c>
      <c r="CS45" s="607"/>
      <c r="CT45" s="607"/>
      <c r="CU45" s="607"/>
      <c r="CV45" s="607"/>
      <c r="CW45" s="607"/>
      <c r="CX45" s="607"/>
      <c r="CY45" s="608"/>
      <c r="CZ45" s="591">
        <v>5.5</v>
      </c>
      <c r="DA45" s="609"/>
      <c r="DB45" s="609"/>
      <c r="DC45" s="610"/>
      <c r="DD45" s="594">
        <v>123301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2906831</v>
      </c>
      <c r="CS46" s="589"/>
      <c r="CT46" s="589"/>
      <c r="CU46" s="589"/>
      <c r="CV46" s="589"/>
      <c r="CW46" s="589"/>
      <c r="CX46" s="589"/>
      <c r="CY46" s="590"/>
      <c r="CZ46" s="591">
        <v>12.2</v>
      </c>
      <c r="DA46" s="592"/>
      <c r="DB46" s="592"/>
      <c r="DC46" s="593"/>
      <c r="DD46" s="594">
        <v>827198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9757</v>
      </c>
      <c r="CS47" s="607"/>
      <c r="CT47" s="607"/>
      <c r="CU47" s="607"/>
      <c r="CV47" s="607"/>
      <c r="CW47" s="607"/>
      <c r="CX47" s="607"/>
      <c r="CY47" s="608"/>
      <c r="CZ47" s="591">
        <v>0</v>
      </c>
      <c r="DA47" s="609"/>
      <c r="DB47" s="609"/>
      <c r="DC47" s="610"/>
      <c r="DD47" s="594">
        <v>432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23874209</v>
      </c>
      <c r="CS49" s="573"/>
      <c r="CT49" s="573"/>
      <c r="CU49" s="573"/>
      <c r="CV49" s="573"/>
      <c r="CW49" s="573"/>
      <c r="CX49" s="573"/>
      <c r="CY49" s="574"/>
      <c r="CZ49" s="575">
        <v>100</v>
      </c>
      <c r="DA49" s="576"/>
      <c r="DB49" s="576"/>
      <c r="DC49" s="577"/>
      <c r="DD49" s="578">
        <v>17409180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343</v>
      </c>
      <c r="B5" s="992"/>
      <c r="C5" s="992"/>
      <c r="D5" s="992"/>
      <c r="E5" s="992"/>
      <c r="F5" s="992"/>
      <c r="G5" s="992"/>
      <c r="H5" s="992"/>
      <c r="I5" s="992"/>
      <c r="J5" s="992"/>
      <c r="K5" s="992"/>
      <c r="L5" s="992"/>
      <c r="M5" s="992"/>
      <c r="N5" s="992"/>
      <c r="O5" s="992"/>
      <c r="P5" s="993"/>
      <c r="Q5" s="997" t="s">
        <v>344</v>
      </c>
      <c r="R5" s="998"/>
      <c r="S5" s="998"/>
      <c r="T5" s="998"/>
      <c r="U5" s="999"/>
      <c r="V5" s="997" t="s">
        <v>345</v>
      </c>
      <c r="W5" s="998"/>
      <c r="X5" s="998"/>
      <c r="Y5" s="998"/>
      <c r="Z5" s="999"/>
      <c r="AA5" s="997" t="s">
        <v>346</v>
      </c>
      <c r="AB5" s="998"/>
      <c r="AC5" s="998"/>
      <c r="AD5" s="998"/>
      <c r="AE5" s="998"/>
      <c r="AF5" s="1109" t="s">
        <v>347</v>
      </c>
      <c r="AG5" s="998"/>
      <c r="AH5" s="998"/>
      <c r="AI5" s="998"/>
      <c r="AJ5" s="1013"/>
      <c r="AK5" s="998" t="s">
        <v>348</v>
      </c>
      <c r="AL5" s="998"/>
      <c r="AM5" s="998"/>
      <c r="AN5" s="998"/>
      <c r="AO5" s="999"/>
      <c r="AP5" s="997" t="s">
        <v>349</v>
      </c>
      <c r="AQ5" s="998"/>
      <c r="AR5" s="998"/>
      <c r="AS5" s="998"/>
      <c r="AT5" s="999"/>
      <c r="AU5" s="997" t="s">
        <v>350</v>
      </c>
      <c r="AV5" s="998"/>
      <c r="AW5" s="998"/>
      <c r="AX5" s="998"/>
      <c r="AY5" s="1013"/>
      <c r="AZ5" s="207"/>
      <c r="BA5" s="207"/>
      <c r="BB5" s="207"/>
      <c r="BC5" s="207"/>
      <c r="BD5" s="207"/>
      <c r="BE5" s="208"/>
      <c r="BF5" s="208"/>
      <c r="BG5" s="208"/>
      <c r="BH5" s="208"/>
      <c r="BI5" s="208"/>
      <c r="BJ5" s="208"/>
      <c r="BK5" s="208"/>
      <c r="BL5" s="208"/>
      <c r="BM5" s="208"/>
      <c r="BN5" s="208"/>
      <c r="BO5" s="208"/>
      <c r="BP5" s="208"/>
      <c r="BQ5" s="991" t="s">
        <v>351</v>
      </c>
      <c r="BR5" s="992"/>
      <c r="BS5" s="992"/>
      <c r="BT5" s="992"/>
      <c r="BU5" s="992"/>
      <c r="BV5" s="992"/>
      <c r="BW5" s="992"/>
      <c r="BX5" s="992"/>
      <c r="BY5" s="992"/>
      <c r="BZ5" s="992"/>
      <c r="CA5" s="992"/>
      <c r="CB5" s="992"/>
      <c r="CC5" s="992"/>
      <c r="CD5" s="992"/>
      <c r="CE5" s="992"/>
      <c r="CF5" s="992"/>
      <c r="CG5" s="993"/>
      <c r="CH5" s="997" t="s">
        <v>352</v>
      </c>
      <c r="CI5" s="998"/>
      <c r="CJ5" s="998"/>
      <c r="CK5" s="998"/>
      <c r="CL5" s="999"/>
      <c r="CM5" s="997" t="s">
        <v>353</v>
      </c>
      <c r="CN5" s="998"/>
      <c r="CO5" s="998"/>
      <c r="CP5" s="998"/>
      <c r="CQ5" s="999"/>
      <c r="CR5" s="997" t="s">
        <v>354</v>
      </c>
      <c r="CS5" s="998"/>
      <c r="CT5" s="998"/>
      <c r="CU5" s="998"/>
      <c r="CV5" s="999"/>
      <c r="CW5" s="997" t="s">
        <v>355</v>
      </c>
      <c r="CX5" s="998"/>
      <c r="CY5" s="998"/>
      <c r="CZ5" s="998"/>
      <c r="DA5" s="999"/>
      <c r="DB5" s="997" t="s">
        <v>356</v>
      </c>
      <c r="DC5" s="998"/>
      <c r="DD5" s="998"/>
      <c r="DE5" s="998"/>
      <c r="DF5" s="999"/>
      <c r="DG5" s="1094" t="s">
        <v>357</v>
      </c>
      <c r="DH5" s="1095"/>
      <c r="DI5" s="1095"/>
      <c r="DJ5" s="1095"/>
      <c r="DK5" s="1096"/>
      <c r="DL5" s="1094" t="s">
        <v>358</v>
      </c>
      <c r="DM5" s="1095"/>
      <c r="DN5" s="1095"/>
      <c r="DO5" s="1095"/>
      <c r="DP5" s="1096"/>
      <c r="DQ5" s="997" t="s">
        <v>359</v>
      </c>
      <c r="DR5" s="998"/>
      <c r="DS5" s="998"/>
      <c r="DT5" s="998"/>
      <c r="DU5" s="999"/>
      <c r="DV5" s="997" t="s">
        <v>350</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532</v>
      </c>
      <c r="C7" s="1047"/>
      <c r="D7" s="1047"/>
      <c r="E7" s="1047"/>
      <c r="F7" s="1047"/>
      <c r="G7" s="1047"/>
      <c r="H7" s="1047"/>
      <c r="I7" s="1047"/>
      <c r="J7" s="1047"/>
      <c r="K7" s="1047"/>
      <c r="L7" s="1047"/>
      <c r="M7" s="1047"/>
      <c r="N7" s="1047"/>
      <c r="O7" s="1047"/>
      <c r="P7" s="1048"/>
      <c r="Q7" s="1100">
        <v>25956</v>
      </c>
      <c r="R7" s="1101"/>
      <c r="S7" s="1101"/>
      <c r="T7" s="1101"/>
      <c r="U7" s="1101"/>
      <c r="V7" s="1101">
        <v>23844</v>
      </c>
      <c r="W7" s="1101"/>
      <c r="X7" s="1101"/>
      <c r="Y7" s="1101"/>
      <c r="Z7" s="1101"/>
      <c r="AA7" s="1101">
        <v>2112</v>
      </c>
      <c r="AB7" s="1101"/>
      <c r="AC7" s="1101"/>
      <c r="AD7" s="1101"/>
      <c r="AE7" s="1102"/>
      <c r="AF7" s="1103">
        <v>1806</v>
      </c>
      <c r="AG7" s="1104"/>
      <c r="AH7" s="1104"/>
      <c r="AI7" s="1104"/>
      <c r="AJ7" s="1105"/>
      <c r="AK7" s="1087">
        <v>250</v>
      </c>
      <c r="AL7" s="1088"/>
      <c r="AM7" s="1088"/>
      <c r="AN7" s="1088"/>
      <c r="AO7" s="1088"/>
      <c r="AP7" s="1088">
        <v>32503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551</v>
      </c>
      <c r="BT7" s="1092"/>
      <c r="BU7" s="1092"/>
      <c r="BV7" s="1092"/>
      <c r="BW7" s="1092"/>
      <c r="BX7" s="1092"/>
      <c r="BY7" s="1092"/>
      <c r="BZ7" s="1092"/>
      <c r="CA7" s="1092"/>
      <c r="CB7" s="1092"/>
      <c r="CC7" s="1092"/>
      <c r="CD7" s="1092"/>
      <c r="CE7" s="1092"/>
      <c r="CF7" s="1092"/>
      <c r="CG7" s="1093"/>
      <c r="CH7" s="1084">
        <v>1</v>
      </c>
      <c r="CI7" s="1085"/>
      <c r="CJ7" s="1085"/>
      <c r="CK7" s="1085"/>
      <c r="CL7" s="1086"/>
      <c r="CM7" s="1084">
        <v>34</v>
      </c>
      <c r="CN7" s="1085"/>
      <c r="CO7" s="1085"/>
      <c r="CP7" s="1085"/>
      <c r="CQ7" s="1086"/>
      <c r="CR7" s="1084">
        <v>10</v>
      </c>
      <c r="CS7" s="1085"/>
      <c r="CT7" s="1085"/>
      <c r="CU7" s="1085"/>
      <c r="CV7" s="1086"/>
      <c r="CW7" s="1084" t="s">
        <v>545</v>
      </c>
      <c r="CX7" s="1085"/>
      <c r="CY7" s="1085"/>
      <c r="CZ7" s="1085"/>
      <c r="DA7" s="1086"/>
      <c r="DB7" s="1084" t="s">
        <v>545</v>
      </c>
      <c r="DC7" s="1085"/>
      <c r="DD7" s="1085"/>
      <c r="DE7" s="1085"/>
      <c r="DF7" s="1086"/>
      <c r="DG7" s="1084" t="s">
        <v>545</v>
      </c>
      <c r="DH7" s="1085"/>
      <c r="DI7" s="1085"/>
      <c r="DJ7" s="1085"/>
      <c r="DK7" s="1086"/>
      <c r="DL7" s="1084" t="s">
        <v>545</v>
      </c>
      <c r="DM7" s="1085"/>
      <c r="DN7" s="1085"/>
      <c r="DO7" s="1085"/>
      <c r="DP7" s="1086"/>
      <c r="DQ7" s="1084" t="s">
        <v>545</v>
      </c>
      <c r="DR7" s="1085"/>
      <c r="DS7" s="1085"/>
      <c r="DT7" s="1085"/>
      <c r="DU7" s="1086"/>
      <c r="DV7" s="1111"/>
      <c r="DW7" s="1112"/>
      <c r="DX7" s="1112"/>
      <c r="DY7" s="1112"/>
      <c r="DZ7" s="1113"/>
      <c r="EA7" s="205"/>
    </row>
    <row r="8" spans="1:131" s="206" customFormat="1" ht="26.25" customHeight="1">
      <c r="A8" s="212">
        <v>2</v>
      </c>
      <c r="B8" s="1027" t="s">
        <v>533</v>
      </c>
      <c r="C8" s="1028"/>
      <c r="D8" s="1028"/>
      <c r="E8" s="1028"/>
      <c r="F8" s="1028"/>
      <c r="G8" s="1028"/>
      <c r="H8" s="1028"/>
      <c r="I8" s="1028"/>
      <c r="J8" s="1028"/>
      <c r="K8" s="1028"/>
      <c r="L8" s="1028"/>
      <c r="M8" s="1028"/>
      <c r="N8" s="1028"/>
      <c r="O8" s="1028"/>
      <c r="P8" s="1029"/>
      <c r="Q8" s="1039">
        <v>100</v>
      </c>
      <c r="R8" s="1040"/>
      <c r="S8" s="1040"/>
      <c r="T8" s="1040"/>
      <c r="U8" s="1040"/>
      <c r="V8" s="1040">
        <v>96</v>
      </c>
      <c r="W8" s="1040"/>
      <c r="X8" s="1040"/>
      <c r="Y8" s="1040"/>
      <c r="Z8" s="1040"/>
      <c r="AA8" s="1040">
        <v>3</v>
      </c>
      <c r="AB8" s="1040"/>
      <c r="AC8" s="1040"/>
      <c r="AD8" s="1040"/>
      <c r="AE8" s="1041"/>
      <c r="AF8" s="1033">
        <v>3</v>
      </c>
      <c r="AG8" s="1034"/>
      <c r="AH8" s="1034"/>
      <c r="AI8" s="1034"/>
      <c r="AJ8" s="1035"/>
      <c r="AK8" s="1082">
        <v>71</v>
      </c>
      <c r="AL8" s="1083"/>
      <c r="AM8" s="1083"/>
      <c r="AN8" s="1083"/>
      <c r="AO8" s="1083"/>
      <c r="AP8" s="1083">
        <v>30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552</v>
      </c>
      <c r="BT8" s="1011"/>
      <c r="BU8" s="1011"/>
      <c r="BV8" s="1011"/>
      <c r="BW8" s="1011"/>
      <c r="BX8" s="1011"/>
      <c r="BY8" s="1011"/>
      <c r="BZ8" s="1011"/>
      <c r="CA8" s="1011"/>
      <c r="CB8" s="1011"/>
      <c r="CC8" s="1011"/>
      <c r="CD8" s="1011"/>
      <c r="CE8" s="1011"/>
      <c r="CF8" s="1011"/>
      <c r="CG8" s="1012"/>
      <c r="CH8" s="985">
        <v>0</v>
      </c>
      <c r="CI8" s="986"/>
      <c r="CJ8" s="986"/>
      <c r="CK8" s="986"/>
      <c r="CL8" s="987"/>
      <c r="CM8" s="985">
        <v>8</v>
      </c>
      <c r="CN8" s="986"/>
      <c r="CO8" s="986"/>
      <c r="CP8" s="986"/>
      <c r="CQ8" s="987"/>
      <c r="CR8" s="985">
        <v>4</v>
      </c>
      <c r="CS8" s="986"/>
      <c r="CT8" s="986"/>
      <c r="CU8" s="986"/>
      <c r="CV8" s="987"/>
      <c r="CW8" s="985" t="s">
        <v>545</v>
      </c>
      <c r="CX8" s="986"/>
      <c r="CY8" s="986"/>
      <c r="CZ8" s="986"/>
      <c r="DA8" s="987"/>
      <c r="DB8" s="985" t="s">
        <v>545</v>
      </c>
      <c r="DC8" s="986"/>
      <c r="DD8" s="986"/>
      <c r="DE8" s="986"/>
      <c r="DF8" s="987"/>
      <c r="DG8" s="985" t="s">
        <v>545</v>
      </c>
      <c r="DH8" s="986"/>
      <c r="DI8" s="986"/>
      <c r="DJ8" s="986"/>
      <c r="DK8" s="987"/>
      <c r="DL8" s="985" t="s">
        <v>545</v>
      </c>
      <c r="DM8" s="986"/>
      <c r="DN8" s="986"/>
      <c r="DO8" s="986"/>
      <c r="DP8" s="987"/>
      <c r="DQ8" s="985" t="s">
        <v>545</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t="s">
        <v>553</v>
      </c>
      <c r="BS9" s="1010" t="s">
        <v>554</v>
      </c>
      <c r="BT9" s="1011"/>
      <c r="BU9" s="1011"/>
      <c r="BV9" s="1011"/>
      <c r="BW9" s="1011"/>
      <c r="BX9" s="1011"/>
      <c r="BY9" s="1011"/>
      <c r="BZ9" s="1011"/>
      <c r="CA9" s="1011"/>
      <c r="CB9" s="1011"/>
      <c r="CC9" s="1011"/>
      <c r="CD9" s="1011"/>
      <c r="CE9" s="1011"/>
      <c r="CF9" s="1011"/>
      <c r="CG9" s="1012"/>
      <c r="CH9" s="985">
        <v>0</v>
      </c>
      <c r="CI9" s="986"/>
      <c r="CJ9" s="986"/>
      <c r="CK9" s="986"/>
      <c r="CL9" s="987"/>
      <c r="CM9" s="985">
        <v>106</v>
      </c>
      <c r="CN9" s="986"/>
      <c r="CO9" s="986"/>
      <c r="CP9" s="986"/>
      <c r="CQ9" s="987"/>
      <c r="CR9" s="985">
        <v>6</v>
      </c>
      <c r="CS9" s="986"/>
      <c r="CT9" s="986"/>
      <c r="CU9" s="986"/>
      <c r="CV9" s="987"/>
      <c r="CW9" s="985" t="s">
        <v>545</v>
      </c>
      <c r="CX9" s="986"/>
      <c r="CY9" s="986"/>
      <c r="CZ9" s="986"/>
      <c r="DA9" s="987"/>
      <c r="DB9" s="985" t="s">
        <v>545</v>
      </c>
      <c r="DC9" s="986"/>
      <c r="DD9" s="986"/>
      <c r="DE9" s="986"/>
      <c r="DF9" s="987"/>
      <c r="DG9" s="985">
        <v>115</v>
      </c>
      <c r="DH9" s="986"/>
      <c r="DI9" s="986"/>
      <c r="DJ9" s="986"/>
      <c r="DK9" s="987"/>
      <c r="DL9" s="985" t="s">
        <v>545</v>
      </c>
      <c r="DM9" s="986"/>
      <c r="DN9" s="986"/>
      <c r="DO9" s="986"/>
      <c r="DP9" s="987"/>
      <c r="DQ9" s="985" t="s">
        <v>545</v>
      </c>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555</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79</v>
      </c>
      <c r="CN10" s="986"/>
      <c r="CO10" s="986"/>
      <c r="CP10" s="986"/>
      <c r="CQ10" s="987"/>
      <c r="CR10" s="985">
        <v>40</v>
      </c>
      <c r="CS10" s="986"/>
      <c r="CT10" s="986"/>
      <c r="CU10" s="986"/>
      <c r="CV10" s="987"/>
      <c r="CW10" s="985" t="s">
        <v>545</v>
      </c>
      <c r="CX10" s="986"/>
      <c r="CY10" s="986"/>
      <c r="CZ10" s="986"/>
      <c r="DA10" s="987"/>
      <c r="DB10" s="985" t="s">
        <v>545</v>
      </c>
      <c r="DC10" s="986"/>
      <c r="DD10" s="986"/>
      <c r="DE10" s="986"/>
      <c r="DF10" s="987"/>
      <c r="DG10" s="985" t="s">
        <v>545</v>
      </c>
      <c r="DH10" s="986"/>
      <c r="DI10" s="986"/>
      <c r="DJ10" s="986"/>
      <c r="DK10" s="987"/>
      <c r="DL10" s="985" t="s">
        <v>545</v>
      </c>
      <c r="DM10" s="986"/>
      <c r="DN10" s="986"/>
      <c r="DO10" s="986"/>
      <c r="DP10" s="987"/>
      <c r="DQ10" s="985" t="s">
        <v>545</v>
      </c>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556</v>
      </c>
      <c r="BT11" s="1011"/>
      <c r="BU11" s="1011"/>
      <c r="BV11" s="1011"/>
      <c r="BW11" s="1011"/>
      <c r="BX11" s="1011"/>
      <c r="BY11" s="1011"/>
      <c r="BZ11" s="1011"/>
      <c r="CA11" s="1011"/>
      <c r="CB11" s="1011"/>
      <c r="CC11" s="1011"/>
      <c r="CD11" s="1011"/>
      <c r="CE11" s="1011"/>
      <c r="CF11" s="1011"/>
      <c r="CG11" s="1012"/>
      <c r="CH11" s="985">
        <v>38</v>
      </c>
      <c r="CI11" s="986"/>
      <c r="CJ11" s="986"/>
      <c r="CK11" s="986"/>
      <c r="CL11" s="987"/>
      <c r="CM11" s="985">
        <v>772</v>
      </c>
      <c r="CN11" s="986"/>
      <c r="CO11" s="986"/>
      <c r="CP11" s="986"/>
      <c r="CQ11" s="987"/>
      <c r="CR11" s="985">
        <v>873</v>
      </c>
      <c r="CS11" s="986"/>
      <c r="CT11" s="986"/>
      <c r="CU11" s="986"/>
      <c r="CV11" s="987"/>
      <c r="CW11" s="985">
        <v>602</v>
      </c>
      <c r="CX11" s="986"/>
      <c r="CY11" s="986"/>
      <c r="CZ11" s="986"/>
      <c r="DA11" s="987"/>
      <c r="DB11" s="985" t="s">
        <v>545</v>
      </c>
      <c r="DC11" s="986"/>
      <c r="DD11" s="986"/>
      <c r="DE11" s="986"/>
      <c r="DF11" s="987"/>
      <c r="DG11" s="985" t="s">
        <v>545</v>
      </c>
      <c r="DH11" s="986"/>
      <c r="DI11" s="986"/>
      <c r="DJ11" s="986"/>
      <c r="DK11" s="987"/>
      <c r="DL11" s="985" t="s">
        <v>545</v>
      </c>
      <c r="DM11" s="986"/>
      <c r="DN11" s="986"/>
      <c r="DO11" s="986"/>
      <c r="DP11" s="987"/>
      <c r="DQ11" s="985" t="s">
        <v>545</v>
      </c>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t="s">
        <v>553</v>
      </c>
      <c r="BS12" s="1010" t="s">
        <v>557</v>
      </c>
      <c r="BT12" s="1011"/>
      <c r="BU12" s="1011"/>
      <c r="BV12" s="1011"/>
      <c r="BW12" s="1011"/>
      <c r="BX12" s="1011"/>
      <c r="BY12" s="1011"/>
      <c r="BZ12" s="1011"/>
      <c r="CA12" s="1011"/>
      <c r="CB12" s="1011"/>
      <c r="CC12" s="1011"/>
      <c r="CD12" s="1011"/>
      <c r="CE12" s="1011"/>
      <c r="CF12" s="1011"/>
      <c r="CG12" s="1012"/>
      <c r="CH12" s="985">
        <v>1793</v>
      </c>
      <c r="CI12" s="986"/>
      <c r="CJ12" s="986"/>
      <c r="CK12" s="986"/>
      <c r="CL12" s="987"/>
      <c r="CM12" s="985">
        <v>45677</v>
      </c>
      <c r="CN12" s="986"/>
      <c r="CO12" s="986"/>
      <c r="CP12" s="986"/>
      <c r="CQ12" s="987"/>
      <c r="CR12" s="985">
        <v>21</v>
      </c>
      <c r="CS12" s="986"/>
      <c r="CT12" s="986"/>
      <c r="CU12" s="986"/>
      <c r="CV12" s="987"/>
      <c r="CW12" s="985" t="s">
        <v>545</v>
      </c>
      <c r="CX12" s="986"/>
      <c r="CY12" s="986"/>
      <c r="CZ12" s="986"/>
      <c r="DA12" s="987"/>
      <c r="DB12" s="985" t="s">
        <v>545</v>
      </c>
      <c r="DC12" s="986"/>
      <c r="DD12" s="986"/>
      <c r="DE12" s="986"/>
      <c r="DF12" s="987"/>
      <c r="DG12" s="985">
        <v>27</v>
      </c>
      <c r="DH12" s="986"/>
      <c r="DI12" s="986"/>
      <c r="DJ12" s="986"/>
      <c r="DK12" s="987"/>
      <c r="DL12" s="985" t="s">
        <v>545</v>
      </c>
      <c r="DM12" s="986"/>
      <c r="DN12" s="986"/>
      <c r="DO12" s="986"/>
      <c r="DP12" s="987"/>
      <c r="DQ12" s="985">
        <v>1</v>
      </c>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361</v>
      </c>
      <c r="B23" s="940" t="s">
        <v>362</v>
      </c>
      <c r="C23" s="941"/>
      <c r="D23" s="941"/>
      <c r="E23" s="941"/>
      <c r="F23" s="941"/>
      <c r="G23" s="941"/>
      <c r="H23" s="941"/>
      <c r="I23" s="941"/>
      <c r="J23" s="941"/>
      <c r="K23" s="941"/>
      <c r="L23" s="941"/>
      <c r="M23" s="941"/>
      <c r="N23" s="941"/>
      <c r="O23" s="941"/>
      <c r="P23" s="942"/>
      <c r="Q23" s="1064">
        <v>25990</v>
      </c>
      <c r="R23" s="1065"/>
      <c r="S23" s="1065"/>
      <c r="T23" s="1065"/>
      <c r="U23" s="1065"/>
      <c r="V23" s="1065">
        <v>23874</v>
      </c>
      <c r="W23" s="1065"/>
      <c r="X23" s="1065"/>
      <c r="Y23" s="1065"/>
      <c r="Z23" s="1065"/>
      <c r="AA23" s="1065">
        <v>2115</v>
      </c>
      <c r="AB23" s="1065"/>
      <c r="AC23" s="1065"/>
      <c r="AD23" s="1065"/>
      <c r="AE23" s="1066"/>
      <c r="AF23" s="1067">
        <v>1810</v>
      </c>
      <c r="AG23" s="1065"/>
      <c r="AH23" s="1065"/>
      <c r="AI23" s="1065"/>
      <c r="AJ23" s="1068"/>
      <c r="AK23" s="1069"/>
      <c r="AL23" s="1070"/>
      <c r="AM23" s="1070"/>
      <c r="AN23" s="1070"/>
      <c r="AO23" s="1070"/>
      <c r="AP23" s="1065">
        <v>32533</v>
      </c>
      <c r="AQ23" s="1065"/>
      <c r="AR23" s="1065"/>
      <c r="AS23" s="1065"/>
      <c r="AT23" s="1065"/>
      <c r="AU23" s="1071"/>
      <c r="AV23" s="1071"/>
      <c r="AW23" s="1071"/>
      <c r="AX23" s="1071"/>
      <c r="AY23" s="1072"/>
      <c r="AZ23" s="1061" t="s">
        <v>363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343</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5" t="s">
        <v>369</v>
      </c>
      <c r="AG26" s="1004"/>
      <c r="AH26" s="1004"/>
      <c r="AI26" s="1004"/>
      <c r="AJ26" s="1056"/>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350</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534</v>
      </c>
      <c r="C28" s="1047"/>
      <c r="D28" s="1047"/>
      <c r="E28" s="1047"/>
      <c r="F28" s="1047"/>
      <c r="G28" s="1047"/>
      <c r="H28" s="1047"/>
      <c r="I28" s="1047"/>
      <c r="J28" s="1047"/>
      <c r="K28" s="1047"/>
      <c r="L28" s="1047"/>
      <c r="M28" s="1047"/>
      <c r="N28" s="1047"/>
      <c r="O28" s="1047"/>
      <c r="P28" s="1048"/>
      <c r="Q28" s="1049">
        <v>4708</v>
      </c>
      <c r="R28" s="1050"/>
      <c r="S28" s="1050"/>
      <c r="T28" s="1050"/>
      <c r="U28" s="1050"/>
      <c r="V28" s="1050">
        <v>4403</v>
      </c>
      <c r="W28" s="1050"/>
      <c r="X28" s="1050"/>
      <c r="Y28" s="1050"/>
      <c r="Z28" s="1050"/>
      <c r="AA28" s="1050">
        <v>305</v>
      </c>
      <c r="AB28" s="1050"/>
      <c r="AC28" s="1050"/>
      <c r="AD28" s="1050"/>
      <c r="AE28" s="1051"/>
      <c r="AF28" s="1052">
        <v>305</v>
      </c>
      <c r="AG28" s="1050"/>
      <c r="AH28" s="1050"/>
      <c r="AI28" s="1050"/>
      <c r="AJ28" s="1053"/>
      <c r="AK28" s="1054">
        <v>478</v>
      </c>
      <c r="AL28" s="1042"/>
      <c r="AM28" s="1042"/>
      <c r="AN28" s="1042"/>
      <c r="AO28" s="1042"/>
      <c r="AP28" s="1042">
        <v>4</v>
      </c>
      <c r="AQ28" s="1042"/>
      <c r="AR28" s="1042"/>
      <c r="AS28" s="1042"/>
      <c r="AT28" s="1042"/>
      <c r="AU28" s="1042">
        <v>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535</v>
      </c>
      <c r="C29" s="1028"/>
      <c r="D29" s="1028"/>
      <c r="E29" s="1028"/>
      <c r="F29" s="1028"/>
      <c r="G29" s="1028"/>
      <c r="H29" s="1028"/>
      <c r="I29" s="1028"/>
      <c r="J29" s="1028"/>
      <c r="K29" s="1028"/>
      <c r="L29" s="1028"/>
      <c r="M29" s="1028"/>
      <c r="N29" s="1028"/>
      <c r="O29" s="1028"/>
      <c r="P29" s="1029"/>
      <c r="Q29" s="1039">
        <v>4590</v>
      </c>
      <c r="R29" s="1040"/>
      <c r="S29" s="1040"/>
      <c r="T29" s="1040"/>
      <c r="U29" s="1040"/>
      <c r="V29" s="1040">
        <v>4433</v>
      </c>
      <c r="W29" s="1040"/>
      <c r="X29" s="1040"/>
      <c r="Y29" s="1040"/>
      <c r="Z29" s="1040"/>
      <c r="AA29" s="1040">
        <v>156</v>
      </c>
      <c r="AB29" s="1040"/>
      <c r="AC29" s="1040"/>
      <c r="AD29" s="1040"/>
      <c r="AE29" s="1041"/>
      <c r="AF29" s="1033">
        <v>156</v>
      </c>
      <c r="AG29" s="1034"/>
      <c r="AH29" s="1034"/>
      <c r="AI29" s="1034"/>
      <c r="AJ29" s="1035"/>
      <c r="AK29" s="976">
        <v>635</v>
      </c>
      <c r="AL29" s="967"/>
      <c r="AM29" s="967"/>
      <c r="AN29" s="967"/>
      <c r="AO29" s="967"/>
      <c r="AP29" s="967">
        <v>284</v>
      </c>
      <c r="AQ29" s="967"/>
      <c r="AR29" s="967"/>
      <c r="AS29" s="967"/>
      <c r="AT29" s="967"/>
      <c r="AU29" s="967">
        <v>284</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536</v>
      </c>
      <c r="C30" s="1028"/>
      <c r="D30" s="1028"/>
      <c r="E30" s="1028"/>
      <c r="F30" s="1028"/>
      <c r="G30" s="1028"/>
      <c r="H30" s="1028"/>
      <c r="I30" s="1028"/>
      <c r="J30" s="1028"/>
      <c r="K30" s="1028"/>
      <c r="L30" s="1028"/>
      <c r="M30" s="1028"/>
      <c r="N30" s="1028"/>
      <c r="O30" s="1028"/>
      <c r="P30" s="1029"/>
      <c r="Q30" s="1039">
        <v>488</v>
      </c>
      <c r="R30" s="1040"/>
      <c r="S30" s="1040"/>
      <c r="T30" s="1040"/>
      <c r="U30" s="1040"/>
      <c r="V30" s="1040">
        <v>488</v>
      </c>
      <c r="W30" s="1040"/>
      <c r="X30" s="1040"/>
      <c r="Y30" s="1040"/>
      <c r="Z30" s="1040"/>
      <c r="AA30" s="1040">
        <v>0</v>
      </c>
      <c r="AB30" s="1040"/>
      <c r="AC30" s="1040"/>
      <c r="AD30" s="1040"/>
      <c r="AE30" s="1041"/>
      <c r="AF30" s="1033">
        <v>0</v>
      </c>
      <c r="AG30" s="1034"/>
      <c r="AH30" s="1034"/>
      <c r="AI30" s="1034"/>
      <c r="AJ30" s="1035"/>
      <c r="AK30" s="976">
        <v>171</v>
      </c>
      <c r="AL30" s="967"/>
      <c r="AM30" s="967"/>
      <c r="AN30" s="967"/>
      <c r="AO30" s="967"/>
      <c r="AP30" s="967" t="s">
        <v>537</v>
      </c>
      <c r="AQ30" s="967"/>
      <c r="AR30" s="967"/>
      <c r="AS30" s="967"/>
      <c r="AT30" s="967"/>
      <c r="AU30" s="967" t="s">
        <v>537</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538</v>
      </c>
      <c r="C31" s="1028"/>
      <c r="D31" s="1028"/>
      <c r="E31" s="1028"/>
      <c r="F31" s="1028"/>
      <c r="G31" s="1028"/>
      <c r="H31" s="1028"/>
      <c r="I31" s="1028"/>
      <c r="J31" s="1028"/>
      <c r="K31" s="1028"/>
      <c r="L31" s="1028"/>
      <c r="M31" s="1028"/>
      <c r="N31" s="1028"/>
      <c r="O31" s="1028"/>
      <c r="P31" s="1029"/>
      <c r="Q31" s="1039">
        <v>343</v>
      </c>
      <c r="R31" s="1040"/>
      <c r="S31" s="1040"/>
      <c r="T31" s="1040"/>
      <c r="U31" s="1040"/>
      <c r="V31" s="1040">
        <v>250</v>
      </c>
      <c r="W31" s="1040"/>
      <c r="X31" s="1040"/>
      <c r="Y31" s="1040"/>
      <c r="Z31" s="1040"/>
      <c r="AA31" s="1040">
        <v>93</v>
      </c>
      <c r="AB31" s="1040"/>
      <c r="AC31" s="1040"/>
      <c r="AD31" s="1040"/>
      <c r="AE31" s="1041"/>
      <c r="AF31" s="1033">
        <v>1121</v>
      </c>
      <c r="AG31" s="1034"/>
      <c r="AH31" s="1034"/>
      <c r="AI31" s="1034"/>
      <c r="AJ31" s="1035"/>
      <c r="AK31" s="976">
        <v>6</v>
      </c>
      <c r="AL31" s="967"/>
      <c r="AM31" s="967"/>
      <c r="AN31" s="967"/>
      <c r="AO31" s="967"/>
      <c r="AP31" s="967">
        <v>650</v>
      </c>
      <c r="AQ31" s="967"/>
      <c r="AR31" s="967"/>
      <c r="AS31" s="967"/>
      <c r="AT31" s="967"/>
      <c r="AU31" s="967">
        <v>16</v>
      </c>
      <c r="AV31" s="967"/>
      <c r="AW31" s="967"/>
      <c r="AX31" s="967"/>
      <c r="AY31" s="967"/>
      <c r="AZ31" s="1038"/>
      <c r="BA31" s="1038"/>
      <c r="BB31" s="1038"/>
      <c r="BC31" s="1038"/>
      <c r="BD31" s="1038"/>
      <c r="BE31" s="1022" t="s">
        <v>374</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539</v>
      </c>
      <c r="C32" s="1028"/>
      <c r="D32" s="1028"/>
      <c r="E32" s="1028"/>
      <c r="F32" s="1028"/>
      <c r="G32" s="1028"/>
      <c r="H32" s="1028"/>
      <c r="I32" s="1028"/>
      <c r="J32" s="1028"/>
      <c r="K32" s="1028"/>
      <c r="L32" s="1028"/>
      <c r="M32" s="1028"/>
      <c r="N32" s="1028"/>
      <c r="O32" s="1028"/>
      <c r="P32" s="1029"/>
      <c r="Q32" s="1039">
        <v>108</v>
      </c>
      <c r="R32" s="1040"/>
      <c r="S32" s="1040"/>
      <c r="T32" s="1040"/>
      <c r="U32" s="1040"/>
      <c r="V32" s="1040">
        <v>107</v>
      </c>
      <c r="W32" s="1040"/>
      <c r="X32" s="1040"/>
      <c r="Y32" s="1040"/>
      <c r="Z32" s="1040"/>
      <c r="AA32" s="1040">
        <v>1</v>
      </c>
      <c r="AB32" s="1040"/>
      <c r="AC32" s="1040"/>
      <c r="AD32" s="1040"/>
      <c r="AE32" s="1041"/>
      <c r="AF32" s="1033">
        <v>127</v>
      </c>
      <c r="AG32" s="1034"/>
      <c r="AH32" s="1034"/>
      <c r="AI32" s="1034"/>
      <c r="AJ32" s="1035"/>
      <c r="AK32" s="976">
        <v>47</v>
      </c>
      <c r="AL32" s="967"/>
      <c r="AM32" s="967"/>
      <c r="AN32" s="967"/>
      <c r="AO32" s="967"/>
      <c r="AP32" s="967" t="s">
        <v>540</v>
      </c>
      <c r="AQ32" s="967"/>
      <c r="AR32" s="967"/>
      <c r="AS32" s="967"/>
      <c r="AT32" s="967"/>
      <c r="AU32" s="967" t="s">
        <v>540</v>
      </c>
      <c r="AV32" s="967"/>
      <c r="AW32" s="967"/>
      <c r="AX32" s="967"/>
      <c r="AY32" s="967"/>
      <c r="AZ32" s="1038"/>
      <c r="BA32" s="1038"/>
      <c r="BB32" s="1038"/>
      <c r="BC32" s="1038"/>
      <c r="BD32" s="1038"/>
      <c r="BE32" s="1022" t="s">
        <v>374</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541</v>
      </c>
      <c r="C33" s="1028"/>
      <c r="D33" s="1028"/>
      <c r="E33" s="1028"/>
      <c r="F33" s="1028"/>
      <c r="G33" s="1028"/>
      <c r="H33" s="1028"/>
      <c r="I33" s="1028"/>
      <c r="J33" s="1028"/>
      <c r="K33" s="1028"/>
      <c r="L33" s="1028"/>
      <c r="M33" s="1028"/>
      <c r="N33" s="1028"/>
      <c r="O33" s="1028"/>
      <c r="P33" s="1029"/>
      <c r="Q33" s="1039">
        <v>1050</v>
      </c>
      <c r="R33" s="1040"/>
      <c r="S33" s="1040"/>
      <c r="T33" s="1040"/>
      <c r="U33" s="1040"/>
      <c r="V33" s="1040">
        <v>964</v>
      </c>
      <c r="W33" s="1040"/>
      <c r="X33" s="1040"/>
      <c r="Y33" s="1040"/>
      <c r="Z33" s="1040"/>
      <c r="AA33" s="1040">
        <v>86</v>
      </c>
      <c r="AB33" s="1040"/>
      <c r="AC33" s="1040"/>
      <c r="AD33" s="1040"/>
      <c r="AE33" s="1041"/>
      <c r="AF33" s="1033">
        <v>74</v>
      </c>
      <c r="AG33" s="1034"/>
      <c r="AH33" s="1034"/>
      <c r="AI33" s="1034"/>
      <c r="AJ33" s="1035"/>
      <c r="AK33" s="976">
        <v>442</v>
      </c>
      <c r="AL33" s="967"/>
      <c r="AM33" s="967"/>
      <c r="AN33" s="967"/>
      <c r="AO33" s="967"/>
      <c r="AP33" s="967">
        <v>4451</v>
      </c>
      <c r="AQ33" s="967"/>
      <c r="AR33" s="967"/>
      <c r="AS33" s="967"/>
      <c r="AT33" s="967"/>
      <c r="AU33" s="967">
        <v>3459</v>
      </c>
      <c r="AV33" s="967"/>
      <c r="AW33" s="967"/>
      <c r="AX33" s="967"/>
      <c r="AY33" s="967"/>
      <c r="AZ33" s="1038"/>
      <c r="BA33" s="1038"/>
      <c r="BB33" s="1038"/>
      <c r="BC33" s="1038"/>
      <c r="BD33" s="1038"/>
      <c r="BE33" s="1022" t="s">
        <v>375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542</v>
      </c>
      <c r="C34" s="1028"/>
      <c r="D34" s="1028"/>
      <c r="E34" s="1028"/>
      <c r="F34" s="1028"/>
      <c r="G34" s="1028"/>
      <c r="H34" s="1028"/>
      <c r="I34" s="1028"/>
      <c r="J34" s="1028"/>
      <c r="K34" s="1028"/>
      <c r="L34" s="1028"/>
      <c r="M34" s="1028"/>
      <c r="N34" s="1028"/>
      <c r="O34" s="1028"/>
      <c r="P34" s="1029"/>
      <c r="Q34" s="1039">
        <v>1939</v>
      </c>
      <c r="R34" s="1040"/>
      <c r="S34" s="1040"/>
      <c r="T34" s="1040"/>
      <c r="U34" s="1040"/>
      <c r="V34" s="1040">
        <v>1911</v>
      </c>
      <c r="W34" s="1040"/>
      <c r="X34" s="1040"/>
      <c r="Y34" s="1040"/>
      <c r="Z34" s="1040"/>
      <c r="AA34" s="1040">
        <v>28</v>
      </c>
      <c r="AB34" s="1040"/>
      <c r="AC34" s="1040"/>
      <c r="AD34" s="1040"/>
      <c r="AE34" s="1041"/>
      <c r="AF34" s="1033">
        <v>27</v>
      </c>
      <c r="AG34" s="1034"/>
      <c r="AH34" s="1034"/>
      <c r="AI34" s="1034"/>
      <c r="AJ34" s="1035"/>
      <c r="AK34" s="976">
        <v>1173</v>
      </c>
      <c r="AL34" s="967"/>
      <c r="AM34" s="967"/>
      <c r="AN34" s="967"/>
      <c r="AO34" s="967"/>
      <c r="AP34" s="967">
        <v>14936</v>
      </c>
      <c r="AQ34" s="967"/>
      <c r="AR34" s="967"/>
      <c r="AS34" s="967"/>
      <c r="AT34" s="967"/>
      <c r="AU34" s="967">
        <v>12815</v>
      </c>
      <c r="AV34" s="967"/>
      <c r="AW34" s="967"/>
      <c r="AX34" s="967"/>
      <c r="AY34" s="967"/>
      <c r="AZ34" s="1038"/>
      <c r="BA34" s="1038"/>
      <c r="BB34" s="1038"/>
      <c r="BC34" s="1038"/>
      <c r="BD34" s="1038"/>
      <c r="BE34" s="1022" t="s">
        <v>375</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543</v>
      </c>
      <c r="C35" s="1028"/>
      <c r="D35" s="1028"/>
      <c r="E35" s="1028"/>
      <c r="F35" s="1028"/>
      <c r="G35" s="1028"/>
      <c r="H35" s="1028"/>
      <c r="I35" s="1028"/>
      <c r="J35" s="1028"/>
      <c r="K35" s="1028"/>
      <c r="L35" s="1028"/>
      <c r="M35" s="1028"/>
      <c r="N35" s="1028"/>
      <c r="O35" s="1028"/>
      <c r="P35" s="1029"/>
      <c r="Q35" s="1039">
        <v>82</v>
      </c>
      <c r="R35" s="1040"/>
      <c r="S35" s="1040"/>
      <c r="T35" s="1040"/>
      <c r="U35" s="1040"/>
      <c r="V35" s="1040">
        <v>56</v>
      </c>
      <c r="W35" s="1040"/>
      <c r="X35" s="1040"/>
      <c r="Y35" s="1040"/>
      <c r="Z35" s="1040"/>
      <c r="AA35" s="1040">
        <v>26</v>
      </c>
      <c r="AB35" s="1040"/>
      <c r="AC35" s="1040"/>
      <c r="AD35" s="1040"/>
      <c r="AE35" s="1041"/>
      <c r="AF35" s="1033">
        <v>26</v>
      </c>
      <c r="AG35" s="1034"/>
      <c r="AH35" s="1034"/>
      <c r="AI35" s="1034"/>
      <c r="AJ35" s="1035"/>
      <c r="AK35" s="976" t="s">
        <v>537</v>
      </c>
      <c r="AL35" s="967"/>
      <c r="AM35" s="967"/>
      <c r="AN35" s="967"/>
      <c r="AO35" s="967"/>
      <c r="AP35" s="967" t="s">
        <v>537</v>
      </c>
      <c r="AQ35" s="967"/>
      <c r="AR35" s="967"/>
      <c r="AS35" s="967"/>
      <c r="AT35" s="967"/>
      <c r="AU35" s="967" t="s">
        <v>537</v>
      </c>
      <c r="AV35" s="967"/>
      <c r="AW35" s="967"/>
      <c r="AX35" s="967"/>
      <c r="AY35" s="967"/>
      <c r="AZ35" s="1038"/>
      <c r="BA35" s="1038"/>
      <c r="BB35" s="1038"/>
      <c r="BC35" s="1038"/>
      <c r="BD35" s="1038"/>
      <c r="BE35" s="1022" t="s">
        <v>375</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376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361</v>
      </c>
      <c r="B63" s="940" t="s">
        <v>377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1838</v>
      </c>
      <c r="AG63" s="955"/>
      <c r="AH63" s="955"/>
      <c r="AI63" s="955"/>
      <c r="AJ63" s="1020"/>
      <c r="AK63" s="1021"/>
      <c r="AL63" s="959"/>
      <c r="AM63" s="959"/>
      <c r="AN63" s="959"/>
      <c r="AO63" s="959"/>
      <c r="AP63" s="955">
        <v>20324</v>
      </c>
      <c r="AQ63" s="955"/>
      <c r="AR63" s="955"/>
      <c r="AS63" s="955"/>
      <c r="AT63" s="955"/>
      <c r="AU63" s="955">
        <v>16574</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379</v>
      </c>
      <c r="B66" s="992"/>
      <c r="C66" s="992"/>
      <c r="D66" s="992"/>
      <c r="E66" s="992"/>
      <c r="F66" s="992"/>
      <c r="G66" s="992"/>
      <c r="H66" s="992"/>
      <c r="I66" s="992"/>
      <c r="J66" s="992"/>
      <c r="K66" s="992"/>
      <c r="L66" s="992"/>
      <c r="M66" s="992"/>
      <c r="N66" s="992"/>
      <c r="O66" s="992"/>
      <c r="P66" s="993"/>
      <c r="Q66" s="997" t="s">
        <v>380</v>
      </c>
      <c r="R66" s="998"/>
      <c r="S66" s="998"/>
      <c r="T66" s="998"/>
      <c r="U66" s="999"/>
      <c r="V66" s="997" t="s">
        <v>381</v>
      </c>
      <c r="W66" s="998"/>
      <c r="X66" s="998"/>
      <c r="Y66" s="998"/>
      <c r="Z66" s="999"/>
      <c r="AA66" s="997" t="s">
        <v>382</v>
      </c>
      <c r="AB66" s="998"/>
      <c r="AC66" s="998"/>
      <c r="AD66" s="998"/>
      <c r="AE66" s="999"/>
      <c r="AF66" s="1003" t="s">
        <v>383</v>
      </c>
      <c r="AG66" s="1004"/>
      <c r="AH66" s="1004"/>
      <c r="AI66" s="1004"/>
      <c r="AJ66" s="1005"/>
      <c r="AK66" s="997" t="s">
        <v>384</v>
      </c>
      <c r="AL66" s="992"/>
      <c r="AM66" s="992"/>
      <c r="AN66" s="992"/>
      <c r="AO66" s="993"/>
      <c r="AP66" s="997" t="s">
        <v>385</v>
      </c>
      <c r="AQ66" s="998"/>
      <c r="AR66" s="998"/>
      <c r="AS66" s="998"/>
      <c r="AT66" s="999"/>
      <c r="AU66" s="997" t="s">
        <v>386</v>
      </c>
      <c r="AV66" s="998"/>
      <c r="AW66" s="998"/>
      <c r="AX66" s="998"/>
      <c r="AY66" s="999"/>
      <c r="AZ66" s="997" t="s">
        <v>350</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544</v>
      </c>
      <c r="C68" s="982"/>
      <c r="D68" s="982"/>
      <c r="E68" s="982"/>
      <c r="F68" s="982"/>
      <c r="G68" s="982"/>
      <c r="H68" s="982"/>
      <c r="I68" s="982"/>
      <c r="J68" s="982"/>
      <c r="K68" s="982"/>
      <c r="L68" s="982"/>
      <c r="M68" s="982"/>
      <c r="N68" s="982"/>
      <c r="O68" s="982"/>
      <c r="P68" s="983"/>
      <c r="Q68" s="984">
        <v>63</v>
      </c>
      <c r="R68" s="978"/>
      <c r="S68" s="978"/>
      <c r="T68" s="978"/>
      <c r="U68" s="978"/>
      <c r="V68" s="978">
        <v>62</v>
      </c>
      <c r="W68" s="978"/>
      <c r="X68" s="978"/>
      <c r="Y68" s="978"/>
      <c r="Z68" s="978"/>
      <c r="AA68" s="978">
        <v>1</v>
      </c>
      <c r="AB68" s="978"/>
      <c r="AC68" s="978"/>
      <c r="AD68" s="978"/>
      <c r="AE68" s="978"/>
      <c r="AF68" s="978">
        <v>1</v>
      </c>
      <c r="AG68" s="978"/>
      <c r="AH68" s="978"/>
      <c r="AI68" s="978"/>
      <c r="AJ68" s="978"/>
      <c r="AK68" s="978">
        <v>1</v>
      </c>
      <c r="AL68" s="978"/>
      <c r="AM68" s="978"/>
      <c r="AN68" s="978"/>
      <c r="AO68" s="978"/>
      <c r="AP68" s="978" t="s">
        <v>545</v>
      </c>
      <c r="AQ68" s="978"/>
      <c r="AR68" s="978"/>
      <c r="AS68" s="978"/>
      <c r="AT68" s="978"/>
      <c r="AU68" s="978" t="s">
        <v>545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546</v>
      </c>
      <c r="C69" s="971"/>
      <c r="D69" s="971"/>
      <c r="E69" s="971"/>
      <c r="F69" s="971"/>
      <c r="G69" s="971"/>
      <c r="H69" s="971"/>
      <c r="I69" s="971"/>
      <c r="J69" s="971"/>
      <c r="K69" s="971"/>
      <c r="L69" s="971"/>
      <c r="M69" s="971"/>
      <c r="N69" s="971"/>
      <c r="O69" s="971"/>
      <c r="P69" s="972"/>
      <c r="Q69" s="973">
        <v>263018</v>
      </c>
      <c r="R69" s="967"/>
      <c r="S69" s="967"/>
      <c r="T69" s="967"/>
      <c r="U69" s="967"/>
      <c r="V69" s="967">
        <v>262968</v>
      </c>
      <c r="W69" s="967"/>
      <c r="X69" s="967"/>
      <c r="Y69" s="967"/>
      <c r="Z69" s="967"/>
      <c r="AA69" s="967">
        <v>50</v>
      </c>
      <c r="AB69" s="967"/>
      <c r="AC69" s="967"/>
      <c r="AD69" s="967"/>
      <c r="AE69" s="967"/>
      <c r="AF69" s="967">
        <v>50</v>
      </c>
      <c r="AG69" s="967"/>
      <c r="AH69" s="967"/>
      <c r="AI69" s="967"/>
      <c r="AJ69" s="967"/>
      <c r="AK69" s="967">
        <v>8957</v>
      </c>
      <c r="AL69" s="967"/>
      <c r="AM69" s="967"/>
      <c r="AN69" s="967"/>
      <c r="AO69" s="967"/>
      <c r="AP69" s="967" t="s">
        <v>545</v>
      </c>
      <c r="AQ69" s="967"/>
      <c r="AR69" s="967"/>
      <c r="AS69" s="967"/>
      <c r="AT69" s="967"/>
      <c r="AU69" s="967" t="s">
        <v>545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547</v>
      </c>
      <c r="C70" s="971"/>
      <c r="D70" s="971"/>
      <c r="E70" s="971"/>
      <c r="F70" s="971"/>
      <c r="G70" s="971"/>
      <c r="H70" s="971"/>
      <c r="I70" s="971"/>
      <c r="J70" s="971"/>
      <c r="K70" s="971"/>
      <c r="L70" s="971"/>
      <c r="M70" s="971"/>
      <c r="N70" s="971"/>
      <c r="O70" s="971"/>
      <c r="P70" s="972"/>
      <c r="Q70" s="973">
        <v>7977</v>
      </c>
      <c r="R70" s="967"/>
      <c r="S70" s="967"/>
      <c r="T70" s="967"/>
      <c r="U70" s="967"/>
      <c r="V70" s="967">
        <v>7308</v>
      </c>
      <c r="W70" s="967"/>
      <c r="X70" s="967"/>
      <c r="Y70" s="967"/>
      <c r="Z70" s="967"/>
      <c r="AA70" s="967">
        <v>669</v>
      </c>
      <c r="AB70" s="967"/>
      <c r="AC70" s="967"/>
      <c r="AD70" s="967"/>
      <c r="AE70" s="967"/>
      <c r="AF70" s="967">
        <v>669</v>
      </c>
      <c r="AG70" s="967"/>
      <c r="AH70" s="967"/>
      <c r="AI70" s="967"/>
      <c r="AJ70" s="967"/>
      <c r="AK70" s="967">
        <v>274</v>
      </c>
      <c r="AL70" s="967"/>
      <c r="AM70" s="967"/>
      <c r="AN70" s="967"/>
      <c r="AO70" s="967"/>
      <c r="AP70" s="967" t="s">
        <v>545</v>
      </c>
      <c r="AQ70" s="967"/>
      <c r="AR70" s="967"/>
      <c r="AS70" s="967"/>
      <c r="AT70" s="967"/>
      <c r="AU70" s="967" t="s">
        <v>545</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548</v>
      </c>
      <c r="C71" s="971"/>
      <c r="D71" s="971"/>
      <c r="E71" s="971"/>
      <c r="F71" s="971"/>
      <c r="G71" s="971"/>
      <c r="H71" s="971"/>
      <c r="I71" s="971"/>
      <c r="J71" s="971"/>
      <c r="K71" s="971"/>
      <c r="L71" s="971"/>
      <c r="M71" s="971"/>
      <c r="N71" s="971"/>
      <c r="O71" s="971"/>
      <c r="P71" s="972"/>
      <c r="Q71" s="973">
        <v>939</v>
      </c>
      <c r="R71" s="967"/>
      <c r="S71" s="967"/>
      <c r="T71" s="967"/>
      <c r="U71" s="967"/>
      <c r="V71" s="967">
        <v>601</v>
      </c>
      <c r="W71" s="967"/>
      <c r="X71" s="967"/>
      <c r="Y71" s="967"/>
      <c r="Z71" s="967"/>
      <c r="AA71" s="967">
        <v>338</v>
      </c>
      <c r="AB71" s="967"/>
      <c r="AC71" s="967"/>
      <c r="AD71" s="967"/>
      <c r="AE71" s="967"/>
      <c r="AF71" s="967">
        <v>338</v>
      </c>
      <c r="AG71" s="967"/>
      <c r="AH71" s="967"/>
      <c r="AI71" s="967"/>
      <c r="AJ71" s="967"/>
      <c r="AK71" s="967" t="s">
        <v>545</v>
      </c>
      <c r="AL71" s="967"/>
      <c r="AM71" s="967"/>
      <c r="AN71" s="967"/>
      <c r="AO71" s="967"/>
      <c r="AP71" s="967" t="s">
        <v>545</v>
      </c>
      <c r="AQ71" s="967"/>
      <c r="AR71" s="967"/>
      <c r="AS71" s="967"/>
      <c r="AT71" s="967"/>
      <c r="AU71" s="967" t="s">
        <v>545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549</v>
      </c>
      <c r="C72" s="971"/>
      <c r="D72" s="971"/>
      <c r="E72" s="971"/>
      <c r="F72" s="971"/>
      <c r="G72" s="971"/>
      <c r="H72" s="971"/>
      <c r="I72" s="971"/>
      <c r="J72" s="971"/>
      <c r="K72" s="971"/>
      <c r="L72" s="971"/>
      <c r="M72" s="971"/>
      <c r="N72" s="971"/>
      <c r="O72" s="971"/>
      <c r="P72" s="972"/>
      <c r="Q72" s="973">
        <v>77</v>
      </c>
      <c r="R72" s="967"/>
      <c r="S72" s="967"/>
      <c r="T72" s="967"/>
      <c r="U72" s="967"/>
      <c r="V72" s="967">
        <v>73</v>
      </c>
      <c r="W72" s="967"/>
      <c r="X72" s="967"/>
      <c r="Y72" s="967"/>
      <c r="Z72" s="967"/>
      <c r="AA72" s="967">
        <v>4</v>
      </c>
      <c r="AB72" s="967"/>
      <c r="AC72" s="967"/>
      <c r="AD72" s="967"/>
      <c r="AE72" s="967"/>
      <c r="AF72" s="967">
        <v>4</v>
      </c>
      <c r="AG72" s="967"/>
      <c r="AH72" s="967"/>
      <c r="AI72" s="967"/>
      <c r="AJ72" s="967"/>
      <c r="AK72" s="967">
        <v>10</v>
      </c>
      <c r="AL72" s="967"/>
      <c r="AM72" s="967"/>
      <c r="AN72" s="967"/>
      <c r="AO72" s="967"/>
      <c r="AP72" s="967" t="s">
        <v>545</v>
      </c>
      <c r="AQ72" s="967"/>
      <c r="AR72" s="967"/>
      <c r="AS72" s="967"/>
      <c r="AT72" s="967"/>
      <c r="AU72" s="967" t="s">
        <v>545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361</v>
      </c>
      <c r="B88" s="940" t="s">
        <v>387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1062</v>
      </c>
      <c r="AG88" s="955"/>
      <c r="AH88" s="955"/>
      <c r="AI88" s="955"/>
      <c r="AJ88" s="955"/>
      <c r="AK88" s="959"/>
      <c r="AL88" s="959"/>
      <c r="AM88" s="959"/>
      <c r="AN88" s="959"/>
      <c r="AO88" s="959"/>
      <c r="AP88" s="955" t="s">
        <v>550</v>
      </c>
      <c r="AQ88" s="955"/>
      <c r="AR88" s="955"/>
      <c r="AS88" s="955"/>
      <c r="AT88" s="955"/>
      <c r="AU88" s="955" t="s">
        <v>550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40" t="s">
        <v>388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954</v>
      </c>
      <c r="CS102" s="947"/>
      <c r="CT102" s="947"/>
      <c r="CU102" s="947"/>
      <c r="CV102" s="948"/>
      <c r="CW102" s="946">
        <v>602</v>
      </c>
      <c r="CX102" s="947"/>
      <c r="CY102" s="947"/>
      <c r="CZ102" s="947"/>
      <c r="DA102" s="948"/>
      <c r="DB102" s="946" t="s">
        <v>545</v>
      </c>
      <c r="DC102" s="947"/>
      <c r="DD102" s="947"/>
      <c r="DE102" s="947"/>
      <c r="DF102" s="948"/>
      <c r="DG102" s="946">
        <v>142</v>
      </c>
      <c r="DH102" s="947"/>
      <c r="DI102" s="947"/>
      <c r="DJ102" s="947"/>
      <c r="DK102" s="948"/>
      <c r="DL102" s="946" t="s">
        <v>545</v>
      </c>
      <c r="DM102" s="947"/>
      <c r="DN102" s="947"/>
      <c r="DO102" s="947"/>
      <c r="DP102" s="948"/>
      <c r="DQ102" s="946">
        <v>1</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396</v>
      </c>
      <c r="AB109" s="888"/>
      <c r="AC109" s="888"/>
      <c r="AD109" s="888"/>
      <c r="AE109" s="889"/>
      <c r="AF109" s="890" t="s">
        <v>283</v>
      </c>
      <c r="AG109" s="888"/>
      <c r="AH109" s="888"/>
      <c r="AI109" s="888"/>
      <c r="AJ109" s="889"/>
      <c r="AK109" s="890" t="s">
        <v>282</v>
      </c>
      <c r="AL109" s="888"/>
      <c r="AM109" s="888"/>
      <c r="AN109" s="888"/>
      <c r="AO109" s="889"/>
      <c r="AP109" s="890" t="s">
        <v>397</v>
      </c>
      <c r="AQ109" s="888"/>
      <c r="AR109" s="888"/>
      <c r="AS109" s="888"/>
      <c r="AT109" s="919"/>
      <c r="AU109" s="887"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396</v>
      </c>
      <c r="BR109" s="888"/>
      <c r="BS109" s="888"/>
      <c r="BT109" s="888"/>
      <c r="BU109" s="889"/>
      <c r="BV109" s="890" t="s">
        <v>283</v>
      </c>
      <c r="BW109" s="888"/>
      <c r="BX109" s="888"/>
      <c r="BY109" s="888"/>
      <c r="BZ109" s="889"/>
      <c r="CA109" s="890" t="s">
        <v>282</v>
      </c>
      <c r="CB109" s="888"/>
      <c r="CC109" s="888"/>
      <c r="CD109" s="888"/>
      <c r="CE109" s="889"/>
      <c r="CF109" s="928" t="s">
        <v>397</v>
      </c>
      <c r="CG109" s="928"/>
      <c r="CH109" s="928"/>
      <c r="CI109" s="928"/>
      <c r="CJ109" s="928"/>
      <c r="CK109" s="890"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396</v>
      </c>
      <c r="DH109" s="888"/>
      <c r="DI109" s="888"/>
      <c r="DJ109" s="888"/>
      <c r="DK109" s="889"/>
      <c r="DL109" s="890" t="s">
        <v>283</v>
      </c>
      <c r="DM109" s="888"/>
      <c r="DN109" s="888"/>
      <c r="DO109" s="888"/>
      <c r="DP109" s="889"/>
      <c r="DQ109" s="890" t="s">
        <v>282</v>
      </c>
      <c r="DR109" s="888"/>
      <c r="DS109" s="888"/>
      <c r="DT109" s="888"/>
      <c r="DU109" s="889"/>
      <c r="DV109" s="890" t="s">
        <v>397</v>
      </c>
      <c r="DW109" s="888"/>
      <c r="DX109" s="888"/>
      <c r="DY109" s="888"/>
      <c r="DZ109" s="919"/>
    </row>
    <row r="110" spans="1:131" s="197" customFormat="1" ht="26.25" customHeight="1">
      <c r="A110" s="757" t="s">
        <v>399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4953422</v>
      </c>
      <c r="AB110" s="873"/>
      <c r="AC110" s="873"/>
      <c r="AD110" s="873"/>
      <c r="AE110" s="874"/>
      <c r="AF110" s="875">
        <v>4699534</v>
      </c>
      <c r="AG110" s="873"/>
      <c r="AH110" s="873"/>
      <c r="AI110" s="873"/>
      <c r="AJ110" s="874"/>
      <c r="AK110" s="875">
        <v>4298701</v>
      </c>
      <c r="AL110" s="873"/>
      <c r="AM110" s="873"/>
      <c r="AN110" s="873"/>
      <c r="AO110" s="874"/>
      <c r="AP110" s="876">
        <v>34.1</v>
      </c>
      <c r="AQ110" s="877"/>
      <c r="AR110" s="877"/>
      <c r="AS110" s="877"/>
      <c r="AT110" s="878"/>
      <c r="AU110" s="920" t="s">
        <v>60</v>
      </c>
      <c r="AV110" s="921"/>
      <c r="AW110" s="921"/>
      <c r="AX110" s="921"/>
      <c r="AY110" s="922"/>
      <c r="AZ110" s="816" t="s">
        <v>400</v>
      </c>
      <c r="BA110" s="758"/>
      <c r="BB110" s="758"/>
      <c r="BC110" s="758"/>
      <c r="BD110" s="758"/>
      <c r="BE110" s="758"/>
      <c r="BF110" s="758"/>
      <c r="BG110" s="758"/>
      <c r="BH110" s="758"/>
      <c r="BI110" s="758"/>
      <c r="BJ110" s="758"/>
      <c r="BK110" s="758"/>
      <c r="BL110" s="758"/>
      <c r="BM110" s="758"/>
      <c r="BN110" s="758"/>
      <c r="BO110" s="758"/>
      <c r="BP110" s="759"/>
      <c r="BQ110" s="799">
        <v>35060068</v>
      </c>
      <c r="BR110" s="800"/>
      <c r="BS110" s="800"/>
      <c r="BT110" s="800"/>
      <c r="BU110" s="800"/>
      <c r="BV110" s="800">
        <v>33122952</v>
      </c>
      <c r="BW110" s="800"/>
      <c r="BX110" s="800"/>
      <c r="BY110" s="800"/>
      <c r="BZ110" s="800"/>
      <c r="CA110" s="800">
        <v>32532908</v>
      </c>
      <c r="CB110" s="800"/>
      <c r="CC110" s="800"/>
      <c r="CD110" s="800"/>
      <c r="CE110" s="800"/>
      <c r="CF110" s="861">
        <v>258.2</v>
      </c>
      <c r="CG110" s="862"/>
      <c r="CH110" s="862"/>
      <c r="CI110" s="862"/>
      <c r="CJ110" s="862"/>
      <c r="CK110" s="916" t="s">
        <v>401</v>
      </c>
      <c r="CL110" s="864"/>
      <c r="CM110" s="869" t="s">
        <v>402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404</v>
      </c>
      <c r="AB111" s="909"/>
      <c r="AC111" s="909"/>
      <c r="AD111" s="909"/>
      <c r="AE111" s="910"/>
      <c r="AF111" s="911" t="s">
        <v>404</v>
      </c>
      <c r="AG111" s="909"/>
      <c r="AH111" s="909"/>
      <c r="AI111" s="909"/>
      <c r="AJ111" s="910"/>
      <c r="AK111" s="911" t="s">
        <v>404</v>
      </c>
      <c r="AL111" s="909"/>
      <c r="AM111" s="909"/>
      <c r="AN111" s="909"/>
      <c r="AO111" s="910"/>
      <c r="AP111" s="912" t="s">
        <v>404</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v>77671</v>
      </c>
      <c r="BR111" s="771"/>
      <c r="BS111" s="771"/>
      <c r="BT111" s="771"/>
      <c r="BU111" s="771"/>
      <c r="BV111" s="771">
        <v>55904</v>
      </c>
      <c r="BW111" s="771"/>
      <c r="BX111" s="771"/>
      <c r="BY111" s="771"/>
      <c r="BZ111" s="771"/>
      <c r="CA111" s="771">
        <v>40407</v>
      </c>
      <c r="CB111" s="771"/>
      <c r="CC111" s="771"/>
      <c r="CD111" s="771"/>
      <c r="CE111" s="771"/>
      <c r="CF111" s="848">
        <v>0.3</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19266</v>
      </c>
      <c r="DH111" s="771"/>
      <c r="DI111" s="771"/>
      <c r="DJ111" s="771"/>
      <c r="DK111" s="771"/>
      <c r="DL111" s="771">
        <v>6422</v>
      </c>
      <c r="DM111" s="771"/>
      <c r="DN111" s="771"/>
      <c r="DO111" s="771"/>
      <c r="DP111" s="771"/>
      <c r="DQ111" s="771" t="s">
        <v>404</v>
      </c>
      <c r="DR111" s="771"/>
      <c r="DS111" s="771"/>
      <c r="DT111" s="771"/>
      <c r="DU111" s="771"/>
      <c r="DV111" s="823" t="s">
        <v>404</v>
      </c>
      <c r="DW111" s="823"/>
      <c r="DX111" s="823"/>
      <c r="DY111" s="823"/>
      <c r="DZ111" s="824"/>
    </row>
    <row r="112" spans="1:131" s="197" customFormat="1" ht="26.25" customHeight="1">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17956846</v>
      </c>
      <c r="BR112" s="771"/>
      <c r="BS112" s="771"/>
      <c r="BT112" s="771"/>
      <c r="BU112" s="771"/>
      <c r="BV112" s="771">
        <v>17236712</v>
      </c>
      <c r="BW112" s="771"/>
      <c r="BX112" s="771"/>
      <c r="BY112" s="771"/>
      <c r="BZ112" s="771"/>
      <c r="CA112" s="771">
        <v>16573427</v>
      </c>
      <c r="CB112" s="771"/>
      <c r="CC112" s="771"/>
      <c r="CD112" s="771"/>
      <c r="CE112" s="771"/>
      <c r="CF112" s="848">
        <v>131.5</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1343512</v>
      </c>
      <c r="AB113" s="909"/>
      <c r="AC113" s="909"/>
      <c r="AD113" s="909"/>
      <c r="AE113" s="910"/>
      <c r="AF113" s="911">
        <v>1317996</v>
      </c>
      <c r="AG113" s="909"/>
      <c r="AH113" s="909"/>
      <c r="AI113" s="909"/>
      <c r="AJ113" s="910"/>
      <c r="AK113" s="911">
        <v>1314586</v>
      </c>
      <c r="AL113" s="909"/>
      <c r="AM113" s="909"/>
      <c r="AN113" s="909"/>
      <c r="AO113" s="910"/>
      <c r="AP113" s="912">
        <v>10.4</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t="s">
        <v>108</v>
      </c>
      <c r="BR113" s="771"/>
      <c r="BS113" s="771"/>
      <c r="BT113" s="771"/>
      <c r="BU113" s="771"/>
      <c r="BV113" s="771" t="s">
        <v>108</v>
      </c>
      <c r="BW113" s="771"/>
      <c r="BX113" s="771"/>
      <c r="BY113" s="771"/>
      <c r="BZ113" s="771"/>
      <c r="CA113" s="771" t="s">
        <v>108</v>
      </c>
      <c r="CB113" s="771"/>
      <c r="CC113" s="771"/>
      <c r="CD113" s="771"/>
      <c r="CE113" s="771"/>
      <c r="CF113" s="848" t="s">
        <v>108</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108</v>
      </c>
      <c r="AB114" s="784"/>
      <c r="AC114" s="784"/>
      <c r="AD114" s="784"/>
      <c r="AE114" s="785"/>
      <c r="AF114" s="786" t="s">
        <v>108</v>
      </c>
      <c r="AG114" s="784"/>
      <c r="AH114" s="784"/>
      <c r="AI114" s="784"/>
      <c r="AJ114" s="785"/>
      <c r="AK114" s="786" t="s">
        <v>108</v>
      </c>
      <c r="AL114" s="784"/>
      <c r="AM114" s="784"/>
      <c r="AN114" s="784"/>
      <c r="AO114" s="785"/>
      <c r="AP114" s="754" t="s">
        <v>108</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4883444</v>
      </c>
      <c r="BR114" s="771"/>
      <c r="BS114" s="771"/>
      <c r="BT114" s="771"/>
      <c r="BU114" s="771"/>
      <c r="BV114" s="771">
        <v>4543251</v>
      </c>
      <c r="BW114" s="771"/>
      <c r="BX114" s="771"/>
      <c r="BY114" s="771"/>
      <c r="BZ114" s="771"/>
      <c r="CA114" s="771">
        <v>4340383</v>
      </c>
      <c r="CB114" s="771"/>
      <c r="CC114" s="771"/>
      <c r="CD114" s="771"/>
      <c r="CE114" s="771"/>
      <c r="CF114" s="848">
        <v>34.5</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108</v>
      </c>
      <c r="DH114" s="784"/>
      <c r="DI114" s="784"/>
      <c r="DJ114" s="784"/>
      <c r="DK114" s="785"/>
      <c r="DL114" s="786" t="s">
        <v>108</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40590</v>
      </c>
      <c r="AB115" s="909"/>
      <c r="AC115" s="909"/>
      <c r="AD115" s="909"/>
      <c r="AE115" s="910"/>
      <c r="AF115" s="911">
        <v>18673</v>
      </c>
      <c r="AG115" s="909"/>
      <c r="AH115" s="909"/>
      <c r="AI115" s="909"/>
      <c r="AJ115" s="910"/>
      <c r="AK115" s="911">
        <v>11884</v>
      </c>
      <c r="AL115" s="909"/>
      <c r="AM115" s="909"/>
      <c r="AN115" s="909"/>
      <c r="AO115" s="910"/>
      <c r="AP115" s="912">
        <v>0.1</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v>1502</v>
      </c>
      <c r="BR115" s="771"/>
      <c r="BS115" s="771"/>
      <c r="BT115" s="771"/>
      <c r="BU115" s="771"/>
      <c r="BV115" s="771">
        <v>1305</v>
      </c>
      <c r="BW115" s="771"/>
      <c r="BX115" s="771"/>
      <c r="BY115" s="771"/>
      <c r="BZ115" s="771"/>
      <c r="CA115" s="771">
        <v>1328</v>
      </c>
      <c r="CB115" s="771"/>
      <c r="CC115" s="771"/>
      <c r="CD115" s="771"/>
      <c r="CE115" s="771"/>
      <c r="CF115" s="848">
        <v>0</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108</v>
      </c>
      <c r="AB116" s="784"/>
      <c r="AC116" s="784"/>
      <c r="AD116" s="784"/>
      <c r="AE116" s="785"/>
      <c r="AF116" s="786" t="s">
        <v>108</v>
      </c>
      <c r="AG116" s="784"/>
      <c r="AH116" s="784"/>
      <c r="AI116" s="784"/>
      <c r="AJ116" s="785"/>
      <c r="AK116" s="786">
        <v>1940</v>
      </c>
      <c r="AL116" s="784"/>
      <c r="AM116" s="784"/>
      <c r="AN116" s="784"/>
      <c r="AO116" s="785"/>
      <c r="AP116" s="754">
        <v>0</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6860</v>
      </c>
      <c r="DH116" s="784"/>
      <c r="DI116" s="784"/>
      <c r="DJ116" s="784"/>
      <c r="DK116" s="785"/>
      <c r="DL116" s="786">
        <v>5880</v>
      </c>
      <c r="DM116" s="784"/>
      <c r="DN116" s="784"/>
      <c r="DO116" s="784"/>
      <c r="DP116" s="785"/>
      <c r="DQ116" s="786">
        <v>4900</v>
      </c>
      <c r="DR116" s="784"/>
      <c r="DS116" s="784"/>
      <c r="DT116" s="784"/>
      <c r="DU116" s="785"/>
      <c r="DV116" s="754">
        <v>0</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6337524</v>
      </c>
      <c r="AB117" s="895"/>
      <c r="AC117" s="895"/>
      <c r="AD117" s="895"/>
      <c r="AE117" s="896"/>
      <c r="AF117" s="898">
        <v>6036203</v>
      </c>
      <c r="AG117" s="895"/>
      <c r="AH117" s="895"/>
      <c r="AI117" s="895"/>
      <c r="AJ117" s="896"/>
      <c r="AK117" s="898">
        <v>5627111</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108</v>
      </c>
      <c r="BR117" s="858"/>
      <c r="BS117" s="858"/>
      <c r="BT117" s="858"/>
      <c r="BU117" s="858"/>
      <c r="BV117" s="858" t="s">
        <v>108</v>
      </c>
      <c r="BW117" s="858"/>
      <c r="BX117" s="858"/>
      <c r="BY117" s="858"/>
      <c r="BZ117" s="858"/>
      <c r="CA117" s="858" t="s">
        <v>108</v>
      </c>
      <c r="CB117" s="858"/>
      <c r="CC117" s="858"/>
      <c r="CD117" s="858"/>
      <c r="CE117" s="858"/>
      <c r="CF117" s="848" t="s">
        <v>108</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108</v>
      </c>
      <c r="DH117" s="784"/>
      <c r="DI117" s="784"/>
      <c r="DJ117" s="784"/>
      <c r="DK117" s="785"/>
      <c r="DL117" s="786" t="s">
        <v>108</v>
      </c>
      <c r="DM117" s="784"/>
      <c r="DN117" s="784"/>
      <c r="DO117" s="784"/>
      <c r="DP117" s="785"/>
      <c r="DQ117" s="786" t="s">
        <v>108</v>
      </c>
      <c r="DR117" s="784"/>
      <c r="DS117" s="784"/>
      <c r="DT117" s="784"/>
      <c r="DU117" s="785"/>
      <c r="DV117" s="754" t="s">
        <v>108</v>
      </c>
      <c r="DW117" s="755"/>
      <c r="DX117" s="755"/>
      <c r="DY117" s="755"/>
      <c r="DZ117" s="756"/>
    </row>
    <row r="118" spans="1:130" s="197" customFormat="1" ht="26.25" customHeight="1">
      <c r="A118" s="887"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396</v>
      </c>
      <c r="AB118" s="888"/>
      <c r="AC118" s="888"/>
      <c r="AD118" s="888"/>
      <c r="AE118" s="889"/>
      <c r="AF118" s="890" t="s">
        <v>283</v>
      </c>
      <c r="AG118" s="888"/>
      <c r="AH118" s="888"/>
      <c r="AI118" s="888"/>
      <c r="AJ118" s="889"/>
      <c r="AK118" s="890" t="s">
        <v>282</v>
      </c>
      <c r="AL118" s="888"/>
      <c r="AM118" s="888"/>
      <c r="AN118" s="888"/>
      <c r="AO118" s="889"/>
      <c r="AP118" s="891" t="s">
        <v>397</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426</v>
      </c>
      <c r="BP118" s="838"/>
      <c r="BQ118" s="857">
        <v>57979531</v>
      </c>
      <c r="BR118" s="858"/>
      <c r="BS118" s="858"/>
      <c r="BT118" s="858"/>
      <c r="BU118" s="858"/>
      <c r="BV118" s="858">
        <v>54960124</v>
      </c>
      <c r="BW118" s="858"/>
      <c r="BX118" s="858"/>
      <c r="BY118" s="858"/>
      <c r="BZ118" s="858"/>
      <c r="CA118" s="858">
        <v>53488453</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401</v>
      </c>
      <c r="B119" s="864"/>
      <c r="C119" s="869" t="s">
        <v>402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7489072</v>
      </c>
      <c r="BR119" s="800"/>
      <c r="BS119" s="800"/>
      <c r="BT119" s="800"/>
      <c r="BU119" s="800"/>
      <c r="BV119" s="800">
        <v>8887121</v>
      </c>
      <c r="BW119" s="800"/>
      <c r="BX119" s="800"/>
      <c r="BY119" s="800"/>
      <c r="BZ119" s="800"/>
      <c r="CA119" s="800">
        <v>9768657</v>
      </c>
      <c r="CB119" s="800"/>
      <c r="CC119" s="800"/>
      <c r="CD119" s="800"/>
      <c r="CE119" s="800"/>
      <c r="CF119" s="861">
        <v>77.5</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51545</v>
      </c>
      <c r="DH119" s="717"/>
      <c r="DI119" s="717"/>
      <c r="DJ119" s="717"/>
      <c r="DK119" s="718"/>
      <c r="DL119" s="719">
        <v>43602</v>
      </c>
      <c r="DM119" s="717"/>
      <c r="DN119" s="717"/>
      <c r="DO119" s="717"/>
      <c r="DP119" s="718"/>
      <c r="DQ119" s="719">
        <v>35507</v>
      </c>
      <c r="DR119" s="717"/>
      <c r="DS119" s="717"/>
      <c r="DT119" s="717"/>
      <c r="DU119" s="718"/>
      <c r="DV119" s="807">
        <v>0.3</v>
      </c>
      <c r="DW119" s="808"/>
      <c r="DX119" s="808"/>
      <c r="DY119" s="808"/>
      <c r="DZ119" s="809"/>
    </row>
    <row r="120" spans="1:130" s="197" customFormat="1" ht="26.25" customHeight="1">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12844</v>
      </c>
      <c r="AB120" s="784"/>
      <c r="AC120" s="784"/>
      <c r="AD120" s="784"/>
      <c r="AE120" s="785"/>
      <c r="AF120" s="786">
        <v>12844</v>
      </c>
      <c r="AG120" s="784"/>
      <c r="AH120" s="784"/>
      <c r="AI120" s="784"/>
      <c r="AJ120" s="785"/>
      <c r="AK120" s="786">
        <v>6422</v>
      </c>
      <c r="AL120" s="784"/>
      <c r="AM120" s="784"/>
      <c r="AN120" s="784"/>
      <c r="AO120" s="785"/>
      <c r="AP120" s="754">
        <v>0.1</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2966526</v>
      </c>
      <c r="BR120" s="771"/>
      <c r="BS120" s="771"/>
      <c r="BT120" s="771"/>
      <c r="BU120" s="771"/>
      <c r="BV120" s="771">
        <v>2192498</v>
      </c>
      <c r="BW120" s="771"/>
      <c r="BX120" s="771"/>
      <c r="BY120" s="771"/>
      <c r="BZ120" s="771"/>
      <c r="CA120" s="771">
        <v>1974974</v>
      </c>
      <c r="CB120" s="771"/>
      <c r="CC120" s="771"/>
      <c r="CD120" s="771"/>
      <c r="CE120" s="771"/>
      <c r="CF120" s="848">
        <v>15.7</v>
      </c>
      <c r="CG120" s="849"/>
      <c r="CH120" s="849"/>
      <c r="CI120" s="849"/>
      <c r="CJ120" s="849"/>
      <c r="CK120" s="850" t="s">
        <v>432</v>
      </c>
      <c r="CL120" s="810"/>
      <c r="CM120" s="810"/>
      <c r="CN120" s="810"/>
      <c r="CO120" s="811"/>
      <c r="CP120" s="854" t="s">
        <v>433</v>
      </c>
      <c r="CQ120" s="855"/>
      <c r="CR120" s="855"/>
      <c r="CS120" s="855"/>
      <c r="CT120" s="855"/>
      <c r="CU120" s="855"/>
      <c r="CV120" s="855"/>
      <c r="CW120" s="855"/>
      <c r="CX120" s="855"/>
      <c r="CY120" s="855"/>
      <c r="CZ120" s="855"/>
      <c r="DA120" s="855"/>
      <c r="DB120" s="855"/>
      <c r="DC120" s="855"/>
      <c r="DD120" s="855"/>
      <c r="DE120" s="855"/>
      <c r="DF120" s="856"/>
      <c r="DG120" s="799">
        <v>13959202</v>
      </c>
      <c r="DH120" s="800"/>
      <c r="DI120" s="800"/>
      <c r="DJ120" s="800"/>
      <c r="DK120" s="800"/>
      <c r="DL120" s="800">
        <v>13328136</v>
      </c>
      <c r="DM120" s="800"/>
      <c r="DN120" s="800"/>
      <c r="DO120" s="800"/>
      <c r="DP120" s="800"/>
      <c r="DQ120" s="800">
        <v>12814695</v>
      </c>
      <c r="DR120" s="800"/>
      <c r="DS120" s="800"/>
      <c r="DT120" s="800"/>
      <c r="DU120" s="800"/>
      <c r="DV120" s="801">
        <v>101.7</v>
      </c>
      <c r="DW120" s="801"/>
      <c r="DX120" s="801"/>
      <c r="DY120" s="801"/>
      <c r="DZ120" s="802"/>
    </row>
    <row r="121" spans="1:130" s="197" customFormat="1" ht="26.25" customHeight="1">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37091290</v>
      </c>
      <c r="BR121" s="858"/>
      <c r="BS121" s="858"/>
      <c r="BT121" s="858"/>
      <c r="BU121" s="858"/>
      <c r="BV121" s="858">
        <v>34887592</v>
      </c>
      <c r="BW121" s="858"/>
      <c r="BX121" s="858"/>
      <c r="BY121" s="858"/>
      <c r="BZ121" s="858"/>
      <c r="CA121" s="858">
        <v>33600629</v>
      </c>
      <c r="CB121" s="858"/>
      <c r="CC121" s="858"/>
      <c r="CD121" s="858"/>
      <c r="CE121" s="858"/>
      <c r="CF121" s="859">
        <v>266.7</v>
      </c>
      <c r="CG121" s="860"/>
      <c r="CH121" s="860"/>
      <c r="CI121" s="860"/>
      <c r="CJ121" s="860"/>
      <c r="CK121" s="851"/>
      <c r="CL121" s="812"/>
      <c r="CM121" s="812"/>
      <c r="CN121" s="812"/>
      <c r="CO121" s="813"/>
      <c r="CP121" s="828" t="s">
        <v>436</v>
      </c>
      <c r="CQ121" s="829"/>
      <c r="CR121" s="829"/>
      <c r="CS121" s="829"/>
      <c r="CT121" s="829"/>
      <c r="CU121" s="829"/>
      <c r="CV121" s="829"/>
      <c r="CW121" s="829"/>
      <c r="CX121" s="829"/>
      <c r="CY121" s="829"/>
      <c r="CZ121" s="829"/>
      <c r="DA121" s="829"/>
      <c r="DB121" s="829"/>
      <c r="DC121" s="829"/>
      <c r="DD121" s="829"/>
      <c r="DE121" s="829"/>
      <c r="DF121" s="830"/>
      <c r="DG121" s="770">
        <v>3567110</v>
      </c>
      <c r="DH121" s="771"/>
      <c r="DI121" s="771"/>
      <c r="DJ121" s="771"/>
      <c r="DK121" s="771"/>
      <c r="DL121" s="771">
        <v>3545622</v>
      </c>
      <c r="DM121" s="771"/>
      <c r="DN121" s="771"/>
      <c r="DO121" s="771"/>
      <c r="DP121" s="771"/>
      <c r="DQ121" s="771">
        <v>3458660</v>
      </c>
      <c r="DR121" s="771"/>
      <c r="DS121" s="771"/>
      <c r="DT121" s="771"/>
      <c r="DU121" s="771"/>
      <c r="DV121" s="823">
        <v>27.5</v>
      </c>
      <c r="DW121" s="823"/>
      <c r="DX121" s="823"/>
      <c r="DY121" s="823"/>
      <c r="DZ121" s="824"/>
    </row>
    <row r="122" spans="1:130" s="197" customFormat="1" ht="26.25" customHeight="1">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21162</v>
      </c>
      <c r="AB122" s="784"/>
      <c r="AC122" s="784"/>
      <c r="AD122" s="784"/>
      <c r="AE122" s="785"/>
      <c r="AF122" s="786" t="s">
        <v>108</v>
      </c>
      <c r="AG122" s="784"/>
      <c r="AH122" s="784"/>
      <c r="AI122" s="784"/>
      <c r="AJ122" s="785"/>
      <c r="AK122" s="786" t="s">
        <v>108</v>
      </c>
      <c r="AL122" s="784"/>
      <c r="AM122" s="784"/>
      <c r="AN122" s="784"/>
      <c r="AO122" s="785"/>
      <c r="AP122" s="754" t="s">
        <v>108</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437</v>
      </c>
      <c r="BP122" s="838"/>
      <c r="BQ122" s="839">
        <v>47546888</v>
      </c>
      <c r="BR122" s="840"/>
      <c r="BS122" s="840"/>
      <c r="BT122" s="840"/>
      <c r="BU122" s="840"/>
      <c r="BV122" s="840">
        <v>45967211</v>
      </c>
      <c r="BW122" s="840"/>
      <c r="BX122" s="840"/>
      <c r="BY122" s="840"/>
      <c r="BZ122" s="840"/>
      <c r="CA122" s="840">
        <v>45344260</v>
      </c>
      <c r="CB122" s="840"/>
      <c r="CC122" s="840"/>
      <c r="CD122" s="840"/>
      <c r="CE122" s="840"/>
      <c r="CF122" s="743"/>
      <c r="CG122" s="744"/>
      <c r="CH122" s="744"/>
      <c r="CI122" s="744"/>
      <c r="CJ122" s="841"/>
      <c r="CK122" s="851"/>
      <c r="CL122" s="812"/>
      <c r="CM122" s="812"/>
      <c r="CN122" s="812"/>
      <c r="CO122" s="813"/>
      <c r="CP122" s="828" t="s">
        <v>438</v>
      </c>
      <c r="CQ122" s="829"/>
      <c r="CR122" s="829"/>
      <c r="CS122" s="829"/>
      <c r="CT122" s="829"/>
      <c r="CU122" s="829"/>
      <c r="CV122" s="829"/>
      <c r="CW122" s="829"/>
      <c r="CX122" s="829"/>
      <c r="CY122" s="829"/>
      <c r="CZ122" s="829"/>
      <c r="DA122" s="829"/>
      <c r="DB122" s="829"/>
      <c r="DC122" s="829"/>
      <c r="DD122" s="829"/>
      <c r="DE122" s="829"/>
      <c r="DF122" s="830"/>
      <c r="DG122" s="770">
        <v>407655</v>
      </c>
      <c r="DH122" s="771"/>
      <c r="DI122" s="771"/>
      <c r="DJ122" s="771"/>
      <c r="DK122" s="771"/>
      <c r="DL122" s="771">
        <v>345376</v>
      </c>
      <c r="DM122" s="771"/>
      <c r="DN122" s="771"/>
      <c r="DO122" s="771"/>
      <c r="DP122" s="771"/>
      <c r="DQ122" s="771">
        <v>283631</v>
      </c>
      <c r="DR122" s="771"/>
      <c r="DS122" s="771"/>
      <c r="DT122" s="771"/>
      <c r="DU122" s="771"/>
      <c r="DV122" s="823">
        <v>2.2999999999999998</v>
      </c>
      <c r="DW122" s="823"/>
      <c r="DX122" s="823"/>
      <c r="DY122" s="823"/>
      <c r="DZ122" s="824"/>
    </row>
    <row r="123" spans="1:130" s="197" customFormat="1" ht="26.25" customHeight="1" thickBot="1">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80.400000000000006</v>
      </c>
      <c r="BR123" s="832"/>
      <c r="BS123" s="832"/>
      <c r="BT123" s="832"/>
      <c r="BU123" s="832"/>
      <c r="BV123" s="832">
        <v>70.8</v>
      </c>
      <c r="BW123" s="832"/>
      <c r="BX123" s="832"/>
      <c r="BY123" s="832"/>
      <c r="BZ123" s="832"/>
      <c r="CA123" s="832">
        <v>64.599999999999994</v>
      </c>
      <c r="CB123" s="832"/>
      <c r="CC123" s="832"/>
      <c r="CD123" s="832"/>
      <c r="CE123" s="832"/>
      <c r="CF123" s="730"/>
      <c r="CG123" s="731"/>
      <c r="CH123" s="731"/>
      <c r="CI123" s="731"/>
      <c r="CJ123" s="833"/>
      <c r="CK123" s="851"/>
      <c r="CL123" s="812"/>
      <c r="CM123" s="812"/>
      <c r="CN123" s="812"/>
      <c r="CO123" s="813"/>
      <c r="CP123" s="828" t="s">
        <v>440</v>
      </c>
      <c r="CQ123" s="829"/>
      <c r="CR123" s="829"/>
      <c r="CS123" s="829"/>
      <c r="CT123" s="829"/>
      <c r="CU123" s="829"/>
      <c r="CV123" s="829"/>
      <c r="CW123" s="829"/>
      <c r="CX123" s="829"/>
      <c r="CY123" s="829"/>
      <c r="CZ123" s="829"/>
      <c r="DA123" s="829"/>
      <c r="DB123" s="829"/>
      <c r="DC123" s="829"/>
      <c r="DD123" s="829"/>
      <c r="DE123" s="829"/>
      <c r="DF123" s="830"/>
      <c r="DG123" s="783">
        <v>21730</v>
      </c>
      <c r="DH123" s="784"/>
      <c r="DI123" s="784"/>
      <c r="DJ123" s="784"/>
      <c r="DK123" s="785"/>
      <c r="DL123" s="786">
        <v>16597</v>
      </c>
      <c r="DM123" s="784"/>
      <c r="DN123" s="784"/>
      <c r="DO123" s="784"/>
      <c r="DP123" s="785"/>
      <c r="DQ123" s="786">
        <v>15605</v>
      </c>
      <c r="DR123" s="784"/>
      <c r="DS123" s="784"/>
      <c r="DT123" s="784"/>
      <c r="DU123" s="785"/>
      <c r="DV123" s="754">
        <v>0.1</v>
      </c>
      <c r="DW123" s="755"/>
      <c r="DX123" s="755"/>
      <c r="DY123" s="755"/>
      <c r="DZ123" s="756"/>
    </row>
    <row r="124" spans="1:130" s="197" customFormat="1" ht="26.25" customHeight="1">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441</v>
      </c>
      <c r="AB124" s="784"/>
      <c r="AC124" s="784"/>
      <c r="AD124" s="784"/>
      <c r="AE124" s="785"/>
      <c r="AF124" s="786" t="s">
        <v>441</v>
      </c>
      <c r="AG124" s="784"/>
      <c r="AH124" s="784"/>
      <c r="AI124" s="784"/>
      <c r="AJ124" s="785"/>
      <c r="AK124" s="786" t="s">
        <v>441</v>
      </c>
      <c r="AL124" s="784"/>
      <c r="AM124" s="784"/>
      <c r="AN124" s="784"/>
      <c r="AO124" s="785"/>
      <c r="AP124" s="754" t="s">
        <v>441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v>1149</v>
      </c>
      <c r="DH124" s="717"/>
      <c r="DI124" s="717"/>
      <c r="DJ124" s="717"/>
      <c r="DK124" s="718"/>
      <c r="DL124" s="719">
        <v>981</v>
      </c>
      <c r="DM124" s="717"/>
      <c r="DN124" s="717"/>
      <c r="DO124" s="717"/>
      <c r="DP124" s="718"/>
      <c r="DQ124" s="719">
        <v>836</v>
      </c>
      <c r="DR124" s="717"/>
      <c r="DS124" s="717"/>
      <c r="DT124" s="717"/>
      <c r="DU124" s="718"/>
      <c r="DV124" s="807">
        <v>0</v>
      </c>
      <c r="DW124" s="808"/>
      <c r="DX124" s="808"/>
      <c r="DY124" s="808"/>
      <c r="DZ124" s="809"/>
    </row>
    <row r="125" spans="1:130" s="197" customFormat="1" ht="26.25" customHeight="1" thickBot="1">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441</v>
      </c>
      <c r="AB125" s="784"/>
      <c r="AC125" s="784"/>
      <c r="AD125" s="784"/>
      <c r="AE125" s="785"/>
      <c r="AF125" s="786" t="s">
        <v>441</v>
      </c>
      <c r="AG125" s="784"/>
      <c r="AH125" s="784"/>
      <c r="AI125" s="784"/>
      <c r="AJ125" s="785"/>
      <c r="AK125" s="786" t="s">
        <v>441</v>
      </c>
      <c r="AL125" s="784"/>
      <c r="AM125" s="784"/>
      <c r="AN125" s="784"/>
      <c r="AO125" s="785"/>
      <c r="AP125" s="754" t="s">
        <v>441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441</v>
      </c>
      <c r="DH125" s="800"/>
      <c r="DI125" s="800"/>
      <c r="DJ125" s="800"/>
      <c r="DK125" s="800"/>
      <c r="DL125" s="800" t="s">
        <v>441</v>
      </c>
      <c r="DM125" s="800"/>
      <c r="DN125" s="800"/>
      <c r="DO125" s="800"/>
      <c r="DP125" s="800"/>
      <c r="DQ125" s="800" t="s">
        <v>441</v>
      </c>
      <c r="DR125" s="800"/>
      <c r="DS125" s="800"/>
      <c r="DT125" s="800"/>
      <c r="DU125" s="800"/>
      <c r="DV125" s="801" t="s">
        <v>441</v>
      </c>
      <c r="DW125" s="801"/>
      <c r="DX125" s="801"/>
      <c r="DY125" s="801"/>
      <c r="DZ125" s="802"/>
    </row>
    <row r="126" spans="1:130" s="197" customFormat="1" ht="26.25" customHeight="1">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441</v>
      </c>
      <c r="AB126" s="784"/>
      <c r="AC126" s="784"/>
      <c r="AD126" s="784"/>
      <c r="AE126" s="785"/>
      <c r="AF126" s="786" t="s">
        <v>441</v>
      </c>
      <c r="AG126" s="784"/>
      <c r="AH126" s="784"/>
      <c r="AI126" s="784"/>
      <c r="AJ126" s="785"/>
      <c r="AK126" s="786" t="s">
        <v>441</v>
      </c>
      <c r="AL126" s="784"/>
      <c r="AM126" s="784"/>
      <c r="AN126" s="784"/>
      <c r="AO126" s="785"/>
      <c r="AP126" s="754" t="s">
        <v>441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441</v>
      </c>
      <c r="DH126" s="771"/>
      <c r="DI126" s="771"/>
      <c r="DJ126" s="771"/>
      <c r="DK126" s="771"/>
      <c r="DL126" s="771" t="s">
        <v>441</v>
      </c>
      <c r="DM126" s="771"/>
      <c r="DN126" s="771"/>
      <c r="DO126" s="771"/>
      <c r="DP126" s="771"/>
      <c r="DQ126" s="771" t="s">
        <v>441</v>
      </c>
      <c r="DR126" s="771"/>
      <c r="DS126" s="771"/>
      <c r="DT126" s="771"/>
      <c r="DU126" s="771"/>
      <c r="DV126" s="823" t="s">
        <v>441</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6584</v>
      </c>
      <c r="AB127" s="784"/>
      <c r="AC127" s="784"/>
      <c r="AD127" s="784"/>
      <c r="AE127" s="785"/>
      <c r="AF127" s="786">
        <v>5829</v>
      </c>
      <c r="AG127" s="784"/>
      <c r="AH127" s="784"/>
      <c r="AI127" s="784"/>
      <c r="AJ127" s="785"/>
      <c r="AK127" s="786">
        <v>5462</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441</v>
      </c>
      <c r="BG127" s="761"/>
      <c r="BH127" s="761"/>
      <c r="BI127" s="761"/>
      <c r="BJ127" s="761"/>
      <c r="BK127" s="761"/>
      <c r="BL127" s="762"/>
      <c r="BM127" s="760">
        <v>12.65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1502</v>
      </c>
      <c r="DH127" s="820"/>
      <c r="DI127" s="820"/>
      <c r="DJ127" s="820"/>
      <c r="DK127" s="820"/>
      <c r="DL127" s="820">
        <v>1305</v>
      </c>
      <c r="DM127" s="820"/>
      <c r="DN127" s="820"/>
      <c r="DO127" s="820"/>
      <c r="DP127" s="820"/>
      <c r="DQ127" s="820">
        <v>1328</v>
      </c>
      <c r="DR127" s="820"/>
      <c r="DS127" s="820"/>
      <c r="DT127" s="820"/>
      <c r="DU127" s="820"/>
      <c r="DV127" s="821">
        <v>0</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194544</v>
      </c>
      <c r="AB128" s="724"/>
      <c r="AC128" s="724"/>
      <c r="AD128" s="724"/>
      <c r="AE128" s="725"/>
      <c r="AF128" s="726">
        <v>189254</v>
      </c>
      <c r="AG128" s="724"/>
      <c r="AH128" s="724"/>
      <c r="AI128" s="724"/>
      <c r="AJ128" s="725"/>
      <c r="AK128" s="726">
        <v>175020</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441</v>
      </c>
      <c r="BG128" s="791"/>
      <c r="BH128" s="791"/>
      <c r="BI128" s="791"/>
      <c r="BJ128" s="791"/>
      <c r="BK128" s="791"/>
      <c r="BL128" s="792"/>
      <c r="BM128" s="790">
        <v>17.649999999999999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17405070</v>
      </c>
      <c r="AB129" s="784"/>
      <c r="AC129" s="784"/>
      <c r="AD129" s="784"/>
      <c r="AE129" s="785"/>
      <c r="AF129" s="786">
        <v>17103665</v>
      </c>
      <c r="AG129" s="784"/>
      <c r="AH129" s="784"/>
      <c r="AI129" s="784"/>
      <c r="AJ129" s="785"/>
      <c r="AK129" s="786">
        <v>16870359</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4441897</v>
      </c>
      <c r="AB130" s="784"/>
      <c r="AC130" s="784"/>
      <c r="AD130" s="784"/>
      <c r="AE130" s="785"/>
      <c r="AF130" s="786">
        <v>4411170</v>
      </c>
      <c r="AG130" s="784"/>
      <c r="AH130" s="784"/>
      <c r="AI130" s="784"/>
      <c r="AJ130" s="785"/>
      <c r="AK130" s="786">
        <v>4271394</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64.599999999999994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12963173</v>
      </c>
      <c r="AB131" s="717"/>
      <c r="AC131" s="717"/>
      <c r="AD131" s="717"/>
      <c r="AE131" s="718"/>
      <c r="AF131" s="719">
        <v>12692495</v>
      </c>
      <c r="AG131" s="717"/>
      <c r="AH131" s="717"/>
      <c r="AI131" s="717"/>
      <c r="AJ131" s="718"/>
      <c r="AK131" s="719">
        <v>12598965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13.12242766</v>
      </c>
      <c r="AB132" s="740"/>
      <c r="AC132" s="740"/>
      <c r="AD132" s="740"/>
      <c r="AE132" s="741"/>
      <c r="AF132" s="742">
        <v>11.31203124</v>
      </c>
      <c r="AG132" s="740"/>
      <c r="AH132" s="740"/>
      <c r="AI132" s="740"/>
      <c r="AJ132" s="741"/>
      <c r="AK132" s="742">
        <v>9.3713809030000004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15</v>
      </c>
      <c r="AB133" s="749"/>
      <c r="AC133" s="749"/>
      <c r="AD133" s="749"/>
      <c r="AE133" s="750"/>
      <c r="AF133" s="748">
        <v>12.9</v>
      </c>
      <c r="AG133" s="749"/>
      <c r="AH133" s="749"/>
      <c r="AI133" s="749"/>
      <c r="AJ133" s="750"/>
      <c r="AK133" s="748">
        <v>11.2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3762093</v>
      </c>
      <c r="L9" s="264">
        <v>120072</v>
      </c>
      <c r="M9" s="265">
        <v>83726</v>
      </c>
      <c r="N9" s="266">
        <v>43.4</v>
      </c>
    </row>
    <row r="10" spans="1:16">
      <c r="A10" s="248"/>
      <c r="B10" s="244"/>
      <c r="C10" s="244"/>
      <c r="D10" s="244"/>
      <c r="E10" s="244"/>
      <c r="F10" s="244"/>
      <c r="G10" s="1133" t="s">
        <v>473</v>
      </c>
      <c r="H10" s="1134"/>
      <c r="I10" s="1134"/>
      <c r="J10" s="1135"/>
      <c r="K10" s="267">
        <v>222859</v>
      </c>
      <c r="L10" s="268">
        <v>7113</v>
      </c>
      <c r="M10" s="269">
        <v>6181</v>
      </c>
      <c r="N10" s="270">
        <v>15.1</v>
      </c>
    </row>
    <row r="11" spans="1:16" ht="13.5" customHeight="1">
      <c r="A11" s="248"/>
      <c r="B11" s="244"/>
      <c r="C11" s="244"/>
      <c r="D11" s="244"/>
      <c r="E11" s="244"/>
      <c r="F11" s="244"/>
      <c r="G11" s="1133" t="s">
        <v>474</v>
      </c>
      <c r="H11" s="1134"/>
      <c r="I11" s="1134"/>
      <c r="J11" s="1135"/>
      <c r="K11" s="267">
        <v>19892</v>
      </c>
      <c r="L11" s="268">
        <v>635</v>
      </c>
      <c r="M11" s="269">
        <v>9526</v>
      </c>
      <c r="N11" s="270">
        <v>-93.3</v>
      </c>
    </row>
    <row r="12" spans="1:16" ht="13.5" customHeight="1">
      <c r="A12" s="248"/>
      <c r="B12" s="244"/>
      <c r="C12" s="244"/>
      <c r="D12" s="244"/>
      <c r="E12" s="244"/>
      <c r="F12" s="244"/>
      <c r="G12" s="1133" t="s">
        <v>475</v>
      </c>
      <c r="H12" s="1134"/>
      <c r="I12" s="1134"/>
      <c r="J12" s="1135"/>
      <c r="K12" s="267">
        <v>39318</v>
      </c>
      <c r="L12" s="268">
        <v>1255</v>
      </c>
      <c r="M12" s="269">
        <v>1067</v>
      </c>
      <c r="N12" s="270">
        <v>17.600000000000001</v>
      </c>
    </row>
    <row r="13" spans="1:16" ht="13.5" customHeight="1">
      <c r="A13" s="248"/>
      <c r="B13" s="244"/>
      <c r="C13" s="244"/>
      <c r="D13" s="244"/>
      <c r="E13" s="244"/>
      <c r="F13" s="244"/>
      <c r="G13" s="1133" t="s">
        <v>476</v>
      </c>
      <c r="H13" s="1134"/>
      <c r="I13" s="1134"/>
      <c r="J13" s="1135"/>
      <c r="K13" s="267" t="s">
        <v>477</v>
      </c>
      <c r="L13" s="268" t="s">
        <v>477</v>
      </c>
      <c r="M13" s="269" t="s">
        <v>477</v>
      </c>
      <c r="N13" s="270" t="s">
        <v>477</v>
      </c>
    </row>
    <row r="14" spans="1:16" ht="13.5" customHeight="1">
      <c r="A14" s="248"/>
      <c r="B14" s="244"/>
      <c r="C14" s="244"/>
      <c r="D14" s="244"/>
      <c r="E14" s="244"/>
      <c r="F14" s="244"/>
      <c r="G14" s="1133" t="s">
        <v>478</v>
      </c>
      <c r="H14" s="1134"/>
      <c r="I14" s="1134"/>
      <c r="J14" s="1135"/>
      <c r="K14" s="267">
        <v>51590</v>
      </c>
      <c r="L14" s="268">
        <v>1647</v>
      </c>
      <c r="M14" s="269">
        <v>3706</v>
      </c>
      <c r="N14" s="270">
        <v>-55.6</v>
      </c>
    </row>
    <row r="15" spans="1:16" ht="13.5" customHeight="1">
      <c r="A15" s="248"/>
      <c r="B15" s="244"/>
      <c r="C15" s="244"/>
      <c r="D15" s="244"/>
      <c r="E15" s="244"/>
      <c r="F15" s="244"/>
      <c r="G15" s="1133" t="s">
        <v>479</v>
      </c>
      <c r="H15" s="1134"/>
      <c r="I15" s="1134"/>
      <c r="J15" s="1135"/>
      <c r="K15" s="267">
        <v>97182</v>
      </c>
      <c r="L15" s="268">
        <v>3102</v>
      </c>
      <c r="M15" s="269">
        <v>1837</v>
      </c>
      <c r="N15" s="270">
        <v>68.900000000000006</v>
      </c>
    </row>
    <row r="16" spans="1:16">
      <c r="A16" s="248"/>
      <c r="B16" s="244"/>
      <c r="C16" s="244"/>
      <c r="D16" s="244"/>
      <c r="E16" s="244"/>
      <c r="F16" s="244"/>
      <c r="G16" s="1136" t="s">
        <v>480</v>
      </c>
      <c r="H16" s="1137"/>
      <c r="I16" s="1137"/>
      <c r="J16" s="1138"/>
      <c r="K16" s="268">
        <v>-417555</v>
      </c>
      <c r="L16" s="268">
        <v>-13327</v>
      </c>
      <c r="M16" s="269">
        <v>-8822</v>
      </c>
      <c r="N16" s="270">
        <v>51.1</v>
      </c>
    </row>
    <row r="17" spans="1:16">
      <c r="A17" s="248"/>
      <c r="B17" s="244"/>
      <c r="C17" s="244"/>
      <c r="D17" s="244"/>
      <c r="E17" s="244"/>
      <c r="F17" s="244"/>
      <c r="G17" s="1136" t="s">
        <v>166</v>
      </c>
      <c r="H17" s="1137"/>
      <c r="I17" s="1137"/>
      <c r="J17" s="1138"/>
      <c r="K17" s="268">
        <v>3775379</v>
      </c>
      <c r="L17" s="268">
        <v>120496</v>
      </c>
      <c r="M17" s="269">
        <v>97219</v>
      </c>
      <c r="N17" s="270">
        <v>23.9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14.75</v>
      </c>
      <c r="L21" s="281">
        <v>9.31</v>
      </c>
      <c r="M21" s="282">
        <v>5.44</v>
      </c>
      <c r="N21" s="249"/>
      <c r="O21" s="283"/>
      <c r="P21" s="279"/>
    </row>
    <row r="22" spans="1:16" s="284" customFormat="1">
      <c r="A22" s="279"/>
      <c r="B22" s="249"/>
      <c r="C22" s="249"/>
      <c r="D22" s="249"/>
      <c r="E22" s="249"/>
      <c r="F22" s="249"/>
      <c r="G22" s="1130" t="s">
        <v>486</v>
      </c>
      <c r="H22" s="1131"/>
      <c r="I22" s="1131"/>
      <c r="J22" s="1132"/>
      <c r="K22" s="285">
        <v>97.6</v>
      </c>
      <c r="L22" s="286">
        <v>97.7</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490</v>
      </c>
      <c r="H32" s="1122"/>
      <c r="I32" s="1122"/>
      <c r="J32" s="1123"/>
      <c r="K32" s="294">
        <v>4298701</v>
      </c>
      <c r="L32" s="294">
        <v>137198</v>
      </c>
      <c r="M32" s="295">
        <v>63533</v>
      </c>
      <c r="N32" s="296">
        <v>115.9</v>
      </c>
    </row>
    <row r="33" spans="1:16" ht="13.5" customHeight="1">
      <c r="A33" s="248"/>
      <c r="B33" s="244"/>
      <c r="C33" s="244"/>
      <c r="D33" s="244"/>
      <c r="E33" s="244"/>
      <c r="F33" s="244"/>
      <c r="G33" s="1121" t="s">
        <v>491</v>
      </c>
      <c r="H33" s="1122"/>
      <c r="I33" s="1122"/>
      <c r="J33" s="1123"/>
      <c r="K33" s="294" t="s">
        <v>477</v>
      </c>
      <c r="L33" s="294" t="s">
        <v>477</v>
      </c>
      <c r="M33" s="295" t="s">
        <v>477</v>
      </c>
      <c r="N33" s="296" t="s">
        <v>477</v>
      </c>
    </row>
    <row r="34" spans="1:16" ht="27" customHeight="1">
      <c r="A34" s="248"/>
      <c r="B34" s="244"/>
      <c r="C34" s="244"/>
      <c r="D34" s="244"/>
      <c r="E34" s="244"/>
      <c r="F34" s="244"/>
      <c r="G34" s="1121" t="s">
        <v>492</v>
      </c>
      <c r="H34" s="1122"/>
      <c r="I34" s="1122"/>
      <c r="J34" s="1123"/>
      <c r="K34" s="294" t="s">
        <v>477</v>
      </c>
      <c r="L34" s="294" t="s">
        <v>477</v>
      </c>
      <c r="M34" s="295">
        <v>30</v>
      </c>
      <c r="N34" s="296" t="s">
        <v>477</v>
      </c>
    </row>
    <row r="35" spans="1:16" ht="27" customHeight="1">
      <c r="A35" s="248"/>
      <c r="B35" s="244"/>
      <c r="C35" s="244"/>
      <c r="D35" s="244"/>
      <c r="E35" s="244"/>
      <c r="F35" s="244"/>
      <c r="G35" s="1121" t="s">
        <v>493</v>
      </c>
      <c r="H35" s="1122"/>
      <c r="I35" s="1122"/>
      <c r="J35" s="1123"/>
      <c r="K35" s="294">
        <v>1314586</v>
      </c>
      <c r="L35" s="294">
        <v>41957</v>
      </c>
      <c r="M35" s="295">
        <v>18078</v>
      </c>
      <c r="N35" s="296">
        <v>132.1</v>
      </c>
    </row>
    <row r="36" spans="1:16" ht="27" customHeight="1">
      <c r="A36" s="248"/>
      <c r="B36" s="244"/>
      <c r="C36" s="244"/>
      <c r="D36" s="244"/>
      <c r="E36" s="244"/>
      <c r="F36" s="244"/>
      <c r="G36" s="1121" t="s">
        <v>494</v>
      </c>
      <c r="H36" s="1122"/>
      <c r="I36" s="1122"/>
      <c r="J36" s="1123"/>
      <c r="K36" s="294" t="s">
        <v>477</v>
      </c>
      <c r="L36" s="294" t="s">
        <v>477</v>
      </c>
      <c r="M36" s="295">
        <v>3217</v>
      </c>
      <c r="N36" s="296" t="s">
        <v>477</v>
      </c>
    </row>
    <row r="37" spans="1:16" ht="13.5" customHeight="1">
      <c r="A37" s="248"/>
      <c r="B37" s="244"/>
      <c r="C37" s="244"/>
      <c r="D37" s="244"/>
      <c r="E37" s="244"/>
      <c r="F37" s="244"/>
      <c r="G37" s="1121" t="s">
        <v>495</v>
      </c>
      <c r="H37" s="1122"/>
      <c r="I37" s="1122"/>
      <c r="J37" s="1123"/>
      <c r="K37" s="294">
        <v>11884</v>
      </c>
      <c r="L37" s="294">
        <v>379</v>
      </c>
      <c r="M37" s="295">
        <v>1541</v>
      </c>
      <c r="N37" s="296">
        <v>-75.400000000000006</v>
      </c>
    </row>
    <row r="38" spans="1:16" ht="27" customHeight="1">
      <c r="A38" s="248"/>
      <c r="B38" s="244"/>
      <c r="C38" s="244"/>
      <c r="D38" s="244"/>
      <c r="E38" s="244"/>
      <c r="F38" s="244"/>
      <c r="G38" s="1124" t="s">
        <v>496</v>
      </c>
      <c r="H38" s="1125"/>
      <c r="I38" s="1125"/>
      <c r="J38" s="1126"/>
      <c r="K38" s="297">
        <v>1940</v>
      </c>
      <c r="L38" s="297">
        <v>62</v>
      </c>
      <c r="M38" s="298">
        <v>6</v>
      </c>
      <c r="N38" s="299">
        <v>933.3</v>
      </c>
      <c r="O38" s="293"/>
    </row>
    <row r="39" spans="1:16">
      <c r="A39" s="248"/>
      <c r="B39" s="244"/>
      <c r="C39" s="244"/>
      <c r="D39" s="244"/>
      <c r="E39" s="244"/>
      <c r="F39" s="244"/>
      <c r="G39" s="1124" t="s">
        <v>497</v>
      </c>
      <c r="H39" s="1125"/>
      <c r="I39" s="1125"/>
      <c r="J39" s="1126"/>
      <c r="K39" s="300">
        <v>-175020</v>
      </c>
      <c r="L39" s="300">
        <v>-5586</v>
      </c>
      <c r="M39" s="301">
        <v>-3335</v>
      </c>
      <c r="N39" s="302">
        <v>67.5</v>
      </c>
      <c r="O39" s="293"/>
    </row>
    <row r="40" spans="1:16" ht="27" customHeight="1">
      <c r="A40" s="248"/>
      <c r="B40" s="244"/>
      <c r="C40" s="244"/>
      <c r="D40" s="244"/>
      <c r="E40" s="244"/>
      <c r="F40" s="244"/>
      <c r="G40" s="1121" t="s">
        <v>498</v>
      </c>
      <c r="H40" s="1122"/>
      <c r="I40" s="1122"/>
      <c r="J40" s="1123"/>
      <c r="K40" s="300">
        <v>-4271394</v>
      </c>
      <c r="L40" s="300">
        <v>-136327</v>
      </c>
      <c r="M40" s="301">
        <v>-59229</v>
      </c>
      <c r="N40" s="302">
        <v>130.19999999999999</v>
      </c>
      <c r="O40" s="293"/>
    </row>
    <row r="41" spans="1:16">
      <c r="A41" s="248"/>
      <c r="B41" s="244"/>
      <c r="C41" s="244"/>
      <c r="D41" s="244"/>
      <c r="E41" s="244"/>
      <c r="F41" s="244"/>
      <c r="G41" s="1127" t="s">
        <v>277</v>
      </c>
      <c r="H41" s="1128"/>
      <c r="I41" s="1128"/>
      <c r="J41" s="1129"/>
      <c r="K41" s="294">
        <v>1180697</v>
      </c>
      <c r="L41" s="300">
        <v>37683</v>
      </c>
      <c r="M41" s="301">
        <v>23841</v>
      </c>
      <c r="N41" s="302">
        <v>58.1</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4" t="s">
        <v>467</v>
      </c>
      <c r="J49" s="1116" t="s">
        <v>502</v>
      </c>
      <c r="K49" s="1117"/>
      <c r="L49" s="1117"/>
      <c r="M49" s="1117"/>
      <c r="N49" s="1118"/>
    </row>
    <row r="50" spans="1:14">
      <c r="A50" s="248"/>
      <c r="B50" s="244"/>
      <c r="C50" s="244"/>
      <c r="D50" s="244"/>
      <c r="E50" s="244"/>
      <c r="F50" s="244"/>
      <c r="G50" s="312"/>
      <c r="H50" s="313"/>
      <c r="I50" s="1115"/>
      <c r="J50" s="314" t="s">
        <v>503</v>
      </c>
      <c r="K50" s="315" t="s">
        <v>504</v>
      </c>
      <c r="L50" s="316" t="s">
        <v>505</v>
      </c>
      <c r="M50" s="317" t="s">
        <v>506</v>
      </c>
      <c r="N50" s="318" t="s">
        <v>507</v>
      </c>
    </row>
    <row r="51" spans="1:14">
      <c r="A51" s="248"/>
      <c r="B51" s="244"/>
      <c r="C51" s="244"/>
      <c r="D51" s="244"/>
      <c r="E51" s="244"/>
      <c r="F51" s="244"/>
      <c r="G51" s="310" t="s">
        <v>508</v>
      </c>
      <c r="H51" s="311"/>
      <c r="I51" s="319">
        <v>4601815</v>
      </c>
      <c r="J51" s="320">
        <v>138043</v>
      </c>
      <c r="K51" s="321">
        <v>-19</v>
      </c>
      <c r="L51" s="322">
        <v>67088</v>
      </c>
      <c r="M51" s="323">
        <v>-22.3</v>
      </c>
      <c r="N51" s="324">
        <v>3.3</v>
      </c>
    </row>
    <row r="52" spans="1:14">
      <c r="A52" s="248"/>
      <c r="B52" s="244"/>
      <c r="C52" s="244"/>
      <c r="D52" s="244"/>
      <c r="E52" s="244"/>
      <c r="F52" s="244"/>
      <c r="G52" s="325"/>
      <c r="H52" s="326" t="s">
        <v>509</v>
      </c>
      <c r="I52" s="327">
        <v>2700467</v>
      </c>
      <c r="J52" s="328">
        <v>81008</v>
      </c>
      <c r="K52" s="329">
        <v>-5.2</v>
      </c>
      <c r="L52" s="330">
        <v>37146</v>
      </c>
      <c r="M52" s="331">
        <v>-9.9</v>
      </c>
      <c r="N52" s="332">
        <v>4.7</v>
      </c>
    </row>
    <row r="53" spans="1:14">
      <c r="A53" s="248"/>
      <c r="B53" s="244"/>
      <c r="C53" s="244"/>
      <c r="D53" s="244"/>
      <c r="E53" s="244"/>
      <c r="F53" s="244"/>
      <c r="G53" s="310" t="s">
        <v>510</v>
      </c>
      <c r="H53" s="311"/>
      <c r="I53" s="319">
        <v>3202111</v>
      </c>
      <c r="J53" s="320">
        <v>97249</v>
      </c>
      <c r="K53" s="321">
        <v>-29.6</v>
      </c>
      <c r="L53" s="322">
        <v>70489</v>
      </c>
      <c r="M53" s="323">
        <v>5.0999999999999996</v>
      </c>
      <c r="N53" s="324">
        <v>-34.700000000000003</v>
      </c>
    </row>
    <row r="54" spans="1:14">
      <c r="A54" s="248"/>
      <c r="B54" s="244"/>
      <c r="C54" s="244"/>
      <c r="D54" s="244"/>
      <c r="E54" s="244"/>
      <c r="F54" s="244"/>
      <c r="G54" s="325"/>
      <c r="H54" s="326" t="s">
        <v>509</v>
      </c>
      <c r="I54" s="327">
        <v>2313851</v>
      </c>
      <c r="J54" s="328">
        <v>70272</v>
      </c>
      <c r="K54" s="329">
        <v>-13.3</v>
      </c>
      <c r="L54" s="330">
        <v>37817</v>
      </c>
      <c r="M54" s="331">
        <v>1.8</v>
      </c>
      <c r="N54" s="332">
        <v>-15.1</v>
      </c>
    </row>
    <row r="55" spans="1:14">
      <c r="A55" s="248"/>
      <c r="B55" s="244"/>
      <c r="C55" s="244"/>
      <c r="D55" s="244"/>
      <c r="E55" s="244"/>
      <c r="F55" s="244"/>
      <c r="G55" s="310" t="s">
        <v>511</v>
      </c>
      <c r="H55" s="311"/>
      <c r="I55" s="319">
        <v>3387551</v>
      </c>
      <c r="J55" s="320">
        <v>104139</v>
      </c>
      <c r="K55" s="321">
        <v>7.1</v>
      </c>
      <c r="L55" s="322">
        <v>84389</v>
      </c>
      <c r="M55" s="323">
        <v>19.7</v>
      </c>
      <c r="N55" s="324">
        <v>-12.6</v>
      </c>
    </row>
    <row r="56" spans="1:14">
      <c r="A56" s="248"/>
      <c r="B56" s="244"/>
      <c r="C56" s="244"/>
      <c r="D56" s="244"/>
      <c r="E56" s="244"/>
      <c r="F56" s="244"/>
      <c r="G56" s="325"/>
      <c r="H56" s="326" t="s">
        <v>509</v>
      </c>
      <c r="I56" s="327">
        <v>1771709</v>
      </c>
      <c r="J56" s="328">
        <v>54466</v>
      </c>
      <c r="K56" s="329">
        <v>-22.5</v>
      </c>
      <c r="L56" s="330">
        <v>44339</v>
      </c>
      <c r="M56" s="331">
        <v>17.2</v>
      </c>
      <c r="N56" s="332">
        <v>-39.700000000000003</v>
      </c>
    </row>
    <row r="57" spans="1:14">
      <c r="A57" s="248"/>
      <c r="B57" s="244"/>
      <c r="C57" s="244"/>
      <c r="D57" s="244"/>
      <c r="E57" s="244"/>
      <c r="F57" s="244"/>
      <c r="G57" s="310" t="s">
        <v>512</v>
      </c>
      <c r="H57" s="311"/>
      <c r="I57" s="319">
        <v>3487518</v>
      </c>
      <c r="J57" s="320">
        <v>109016</v>
      </c>
      <c r="K57" s="321">
        <v>4.7</v>
      </c>
      <c r="L57" s="322">
        <v>83623</v>
      </c>
      <c r="M57" s="323">
        <v>-0.9</v>
      </c>
      <c r="N57" s="324">
        <v>5.6</v>
      </c>
    </row>
    <row r="58" spans="1:14">
      <c r="A58" s="248"/>
      <c r="B58" s="244"/>
      <c r="C58" s="244"/>
      <c r="D58" s="244"/>
      <c r="E58" s="244"/>
      <c r="F58" s="244"/>
      <c r="G58" s="325"/>
      <c r="H58" s="326" t="s">
        <v>509</v>
      </c>
      <c r="I58" s="327">
        <v>1897566</v>
      </c>
      <c r="J58" s="328">
        <v>59316</v>
      </c>
      <c r="K58" s="329">
        <v>8.9</v>
      </c>
      <c r="L58" s="330">
        <v>48787</v>
      </c>
      <c r="M58" s="331">
        <v>10</v>
      </c>
      <c r="N58" s="332">
        <v>-1.1000000000000001</v>
      </c>
    </row>
    <row r="59" spans="1:14">
      <c r="A59" s="248"/>
      <c r="B59" s="244"/>
      <c r="C59" s="244"/>
      <c r="D59" s="244"/>
      <c r="E59" s="244"/>
      <c r="F59" s="244"/>
      <c r="G59" s="310" t="s">
        <v>513</v>
      </c>
      <c r="H59" s="311"/>
      <c r="I59" s="319">
        <v>4363036</v>
      </c>
      <c r="J59" s="320">
        <v>139252</v>
      </c>
      <c r="K59" s="321">
        <v>27.7</v>
      </c>
      <c r="L59" s="322">
        <v>87974</v>
      </c>
      <c r="M59" s="323">
        <v>5.2</v>
      </c>
      <c r="N59" s="324">
        <v>22.5</v>
      </c>
    </row>
    <row r="60" spans="1:14">
      <c r="A60" s="248"/>
      <c r="B60" s="244"/>
      <c r="C60" s="244"/>
      <c r="D60" s="244"/>
      <c r="E60" s="244"/>
      <c r="F60" s="244"/>
      <c r="G60" s="325"/>
      <c r="H60" s="326" t="s">
        <v>509</v>
      </c>
      <c r="I60" s="333">
        <v>2906831</v>
      </c>
      <c r="J60" s="328">
        <v>92775</v>
      </c>
      <c r="K60" s="329">
        <v>56.4</v>
      </c>
      <c r="L60" s="330">
        <v>48183</v>
      </c>
      <c r="M60" s="331">
        <v>-1.2</v>
      </c>
      <c r="N60" s="332">
        <v>57.6</v>
      </c>
    </row>
    <row r="61" spans="1:14">
      <c r="A61" s="248"/>
      <c r="B61" s="244"/>
      <c r="C61" s="244"/>
      <c r="D61" s="244"/>
      <c r="E61" s="244"/>
      <c r="F61" s="244"/>
      <c r="G61" s="310" t="s">
        <v>514</v>
      </c>
      <c r="H61" s="334"/>
      <c r="I61" s="335">
        <v>3808406</v>
      </c>
      <c r="J61" s="336">
        <v>117540</v>
      </c>
      <c r="K61" s="337">
        <v>-1.8</v>
      </c>
      <c r="L61" s="338">
        <v>78713</v>
      </c>
      <c r="M61" s="339">
        <v>1.4</v>
      </c>
      <c r="N61" s="324">
        <v>-3.2</v>
      </c>
    </row>
    <row r="62" spans="1:14">
      <c r="A62" s="248"/>
      <c r="B62" s="244"/>
      <c r="C62" s="244"/>
      <c r="D62" s="244"/>
      <c r="E62" s="244"/>
      <c r="F62" s="244"/>
      <c r="G62" s="325"/>
      <c r="H62" s="326" t="s">
        <v>509</v>
      </c>
      <c r="I62" s="327">
        <v>2318085</v>
      </c>
      <c r="J62" s="328">
        <v>71567</v>
      </c>
      <c r="K62" s="329">
        <v>4.9000000000000004</v>
      </c>
      <c r="L62" s="330">
        <v>43254</v>
      </c>
      <c r="M62" s="331">
        <v>3.6</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9" t="s">
        <v>3</v>
      </c>
      <c r="D47" s="1139"/>
      <c r="E47" s="1140"/>
      <c r="F47" s="11">
        <v>21.02</v>
      </c>
      <c r="G47" s="12">
        <v>24.69</v>
      </c>
      <c r="H47" s="12">
        <v>30.74</v>
      </c>
      <c r="I47" s="12">
        <v>37.729999999999997</v>
      </c>
      <c r="J47" s="13">
        <v>42.3</v>
      </c>
    </row>
    <row r="48" spans="2:10" ht="57.75" customHeight="1">
      <c r="B48" s="14"/>
      <c r="C48" s="1141" t="s">
        <v>4</v>
      </c>
      <c r="D48" s="1141"/>
      <c r="E48" s="1142"/>
      <c r="F48" s="15">
        <v>5.93</v>
      </c>
      <c r="G48" s="16">
        <v>11.03</v>
      </c>
      <c r="H48" s="16">
        <v>11.39</v>
      </c>
      <c r="I48" s="16">
        <v>7.89</v>
      </c>
      <c r="J48" s="17">
        <v>10.73</v>
      </c>
    </row>
    <row r="49" spans="2:10" ht="57.75" customHeight="1" thickBot="1">
      <c r="B49" s="18"/>
      <c r="C49" s="1143" t="s">
        <v>5</v>
      </c>
      <c r="D49" s="1143"/>
      <c r="E49" s="1144"/>
      <c r="F49" s="19">
        <v>3.05</v>
      </c>
      <c r="G49" s="20">
        <v>6.88</v>
      </c>
      <c r="H49" s="20">
        <v>3.75</v>
      </c>
      <c r="I49" s="20" t="s">
        <v>521</v>
      </c>
      <c r="J49" s="21">
        <v>2.74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2017-03-07T00:55:48Z</cp:lastPrinted>
  <dcterms:created xsi:type="dcterms:W3CDTF">2017-02-15T21:30:44Z</dcterms:created>
  <dcterms:modified xsi:type="dcterms:W3CDTF">2017-03-07T00:55:52Z</dcterms:modified>
  <cp:category/>
</cp:coreProperties>
</file>