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75" windowWidth="14940" windowHeight="7860" tabRatio="6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AM36" i="9"/>
  <c r="C36" i="9"/>
  <c r="BW35" i="9"/>
  <c r="BW36" i="9" s="1"/>
  <c r="BW37" i="9" s="1"/>
  <c r="BW38" i="9" s="1"/>
  <c r="CO34" i="9"/>
  <c r="CO35" i="9" s="1"/>
  <c r="CO36" i="9" s="1"/>
  <c r="CO37" i="9" s="1"/>
  <c r="CO38" i="9" s="1"/>
  <c r="CO39" i="9" s="1"/>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 r="AM35" i="9" s="1"/>
</calcChain>
</file>

<file path=xl/sharedStrings.xml><?xml version="1.0" encoding="utf-8"?>
<sst xmlns="http://schemas.openxmlformats.org/spreadsheetml/2006/main" count="1013" uniqueCount="549">
  <si>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</si>
  <si>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</si>
  <si>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</si>
  <si>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</si>
  <si>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</si>
  <si>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</si>
  <si>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</si>
  <si>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</si>
  <si>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</si>
  <si>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</si>
  <si>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</si>
  <si>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</si>
  <si>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</si>
  <si>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</si>
  <si>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</si>
  <si>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</si>
  <si>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</si>
  <si>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</si>
  <si>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</si>
  <si>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</si>
  <si>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</si>
  <si>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</si>
  <si>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</si>
  <si>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</si>
  <si>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</si>
  <si>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</si>
  <si>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</si>
  <si>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</si>
  <si>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</si>
  <si>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</si>
  <si>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</si>
  <si>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</si>
  <si>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</si>
  <si>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</si>
  <si>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</si>
  <si>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</si>
  <si>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</si>
  <si>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</si>
  <si>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</si>
  <si>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</si>
  <si>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</si>
  <si>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</si>
  <si>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</si>
  <si>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</si>
  <si>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</si>
  <si>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</si>
  <si>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</si>
  <si>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</si>
  <si>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</si>
  <si>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</si>
  <si>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</si>
  <si>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</si>
  <si>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</si>
  <si>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</si>
  <si>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</si>
  <si>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</si>
  <si>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</si>
  <si>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</si>
  <si>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</si>
  <si>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</si>
  <si>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</si>
  <si>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</si>
  <si>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</si>
  <si>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</si>
  <si>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</si>
  <si>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</si>
  <si>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</si>
  <si>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</si>
  <si>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</si>
  <si>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</si>
  <si>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</si>
  <si>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</si>
  <si>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</si>
  <si>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</si>
  <si>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</si>
  <si>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</si>
  <si>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</si>
  <si>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</si>
  <si>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</si>
  <si>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</si>
  <si>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</si>
  <si>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</si>
  <si>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</si>
  <si>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</si>
  <si>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</si>
  <si>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</si>
  <si>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</si>
  <si>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</si>
  <si>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</si>
  <si>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</si>
  <si>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</si>
  <si>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</si>
  <si>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</si>
  <si>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</si>
  <si>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</si>
  <si>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</si>
  <si>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</si>
  <si>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</si>
  <si>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</si>
  <si>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</si>
  <si>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</si>
  <si>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</si>
  <si>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</si>
  <si>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</si>
  <si>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</si>
  <si>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</si>
  <si>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</si>
  <si>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</si>
  <si>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</si>
  <si>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</si>
  <si>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</si>
  <si>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</si>
  <si>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</si>
  <si>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</si>
  <si>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</si>
  <si>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</si>
  <si>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</si>
  <si>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</si>
  <si>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</si>
  <si>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</si>
  <si>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</si>
  <si>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</si>
  <si>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</si>
  <si>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</si>
  <si>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</si>
  <si>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</si>
  <si>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</si>
  <si>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</si>
  <si>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</si>
  <si>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</si>
  <si>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</si>
  <si>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</si>
  <si>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</si>
  <si>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</si>
  <si>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</si>
  <si>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</si>
  <si>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</si>
  <si>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</si>
  <si>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</si>
  <si>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</si>
  <si>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</si>
  <si>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</si>
  <si>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</si>
  <si>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</si>
  <si>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</si>
  <si>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</si>
  <si>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</si>
  <si>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</si>
  <si>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</si>
  <si>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</si>
  <si>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</si>
  <si>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</si>
  <si>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</si>
  <si>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</si>
  <si>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</si>
  <si>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</si>
  <si>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</si>
  <si>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</si>
  <si>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</si>
  <si>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</si>
  <si>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</si>
  <si>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</si>
  <si>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</si>
  <si>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</si>
  <si>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</si>
  <si>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</si>
  <si>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</si>
  <si>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</si>
  <si>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</si>
  <si>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</si>
  <si>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</si>
  <si>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</si>
  <si>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</si>
  <si>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</si>
  <si>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</si>
  <si>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</si>
  <si>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</si>
  <si>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</si>
  <si>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</si>
  <si>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</si>
  <si>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</si>
  <si>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</si>
  <si>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</si>
  <si>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</si>
  <si>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</si>
  <si>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</si>
  <si>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</si>
  <si>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</si>
  <si>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</si>
  <si>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</si>
  <si>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</si>
  <si>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</si>
  <si>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</si>
  <si>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岡山県新見市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</si>
  <si>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</si>
  <si>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</si>
  <si>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</si>
  <si>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</si>
  <si>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</si>
  <si>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</si>
  <si>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</si>
  <si>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</si>
  <si>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</si>
  <si>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</si>
  <si>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</si>
  <si>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</si>
  <si>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</si>
  <si>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</si>
  <si>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</si>
  <si>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</si>
  <si>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</si>
  <si>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</si>
  <si>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</si>
  <si>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</si>
  <si>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</si>
  <si>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</si>
  <si>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</si>
  <si>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</si>
  <si>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</si>
  <si>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</si>
  <si>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</si>
  <si>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</si>
  <si>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</si>
  <si>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</si>
  <si>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</si>
  <si>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</si>
  <si>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</si>
  <si>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</si>
  <si>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</si>
  <si>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</si>
  <si>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</si>
  <si>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</si>
  <si>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</si>
  <si>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</si>
  <si>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</si>
  <si>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</si>
  <si>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</si>
  <si>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</si>
  <si>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</si>
  <si>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</si>
  <si>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</si>
  <si>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</si>
  <si>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</si>
  <si>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</si>
  <si>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</si>
  <si>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</si>
  <si>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</si>
  <si>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</si>
  <si>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</si>
  <si>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</si>
  <si>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</si>
  <si>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</si>
  <si>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</si>
  <si>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</si>
  <si>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</si>
  <si>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</si>
  <si>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</si>
  <si>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</si>
  <si>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</si>
  <si>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</si>
  <si>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</si>
  <si>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</si>
  <si>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</si>
  <si>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</si>
  <si>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</si>
  <si>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</si>
  <si>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</si>
  <si>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</si>
  <si>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</si>
  <si>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</si>
  <si>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</si>
  <si>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</si>
  <si>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</si>
  <si>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</si>
  <si>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</si>
  <si>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</si>
  <si>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</si>
  <si>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</si>
  <si>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</si>
  <si>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</si>
  <si>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</si>
  <si>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</si>
  <si>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</si>
  <si>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</si>
  <si>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</si>
  <si>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</si>
  <si>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</si>
  <si>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</si>
  <si>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</si>
  <si>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</si>
  <si>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</si>
  <si>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</si>
  <si>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</si>
  <si>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</si>
  <si>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</si>
  <si>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</si>
  <si>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</si>
  <si>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</si>
  <si>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</si>
  <si>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</si>
  <si>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</si>
  <si>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</si>
  <si>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</si>
  <si>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</si>
  <si>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</si>
  <si>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</si>
  <si>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</si>
  <si>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</si>
  <si>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</si>
  <si>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</si>
  <si>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</si>
  <si>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</si>
  <si>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</si>
  <si>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</si>
  <si>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</si>
  <si>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</si>
  <si>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</si>
  <si>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</si>
  <si>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</si>
  <si>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</si>
  <si>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</si>
  <si>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</si>
  <si>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</si>
  <si>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</si>
  <si>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</si>
  <si>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</si>
  <si>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</si>
  <si>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</si>
  <si>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</si>
  <si>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</si>
  <si>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</si>
  <si>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</si>
  <si>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</si>
  <si>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</si>
  <si>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</si>
  <si>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</si>
  <si>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</si>
  <si>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</si>
  <si>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</si>
  <si>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</si>
  <si>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</si>
  <si>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</si>
  <si>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岡山県新見市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</si>
  <si>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</si>
  <si>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</si>
  <si>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</si>
  <si>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</si>
  <si>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</si>
  <si>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</si>
  <si>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</si>
  <si>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</si>
  <si>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</si>
  <si>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</si>
  <si>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</si>
  <si>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</si>
  <si>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</si>
  <si>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</si>
  <si>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</si>
  <si>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</si>
  <si>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</si>
  <si>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</si>
  <si>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</si>
  <si>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</si>
  <si>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</si>
  <si>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</si>
  <si>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</si>
  <si>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</si>
  <si>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</si>
  <si>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</si>
  <si>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</si>
  <si>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</si>
  <si>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</si>
  <si>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</si>
  <si>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</si>
  <si>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</si>
  <si>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</si>
  <si>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</si>
  <si>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</si>
  <si>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</si>
  <si>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新見市後期高齢者医療特別会計</t>
    <phoneticPr fontId="5"/>
  </si>
  <si>
    <t>新見市水道事業会計</t>
    <phoneticPr fontId="5"/>
  </si>
  <si>
    <t>法適用企業</t>
    <phoneticPr fontId="5"/>
  </si>
  <si>
    <t>新見市農業共済事業特別会計</t>
    <phoneticPr fontId="5"/>
  </si>
  <si>
    <t>新見市簡易水道事業特別会計</t>
    <phoneticPr fontId="5"/>
  </si>
  <si>
    <t>法非適用企業</t>
    <phoneticPr fontId="5"/>
  </si>
  <si>
    <t>新見市下水道事業特別会計</t>
    <phoneticPr fontId="5"/>
  </si>
  <si>
    <t>新見市観光事業特別会計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</si>
  <si>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</si>
  <si>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</si>
  <si>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</si>
  <si>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</si>
  <si>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</si>
  <si>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</si>
  <si>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</si>
  <si>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</si>
  <si>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</si>
  <si>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</si>
  <si>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</si>
  <si>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</si>
  <si>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</si>
  <si>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</si>
  <si>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</si>
  <si>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</si>
  <si>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</si>
  <si>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</si>
  <si>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</si>
  <si>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</si>
  <si>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</si>
  <si>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</si>
  <si>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</si>
  <si>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</si>
  <si>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</si>
  <si>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</si>
  <si>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</si>
  <si>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</si>
  <si>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</si>
  <si>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</si>
  <si>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</si>
  <si>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</si>
  <si>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</si>
  <si>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</si>
  <si>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</si>
  <si>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</si>
  <si>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</si>
  <si>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</si>
  <si>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</si>
  <si>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</si>
  <si>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</si>
  <si>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</si>
  <si>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</si>
  <si>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</si>
  <si>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</si>
  <si>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</si>
  <si>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</si>
  <si>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</si>
  <si>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</si>
  <si>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</si>
  <si>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</si>
  <si>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</si>
  <si>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</si>
  <si>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</si>
  <si>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</si>
  <si>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</si>
  <si>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</si>
  <si>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</si>
  <si>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</si>
  <si>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</si>
  <si>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</si>
  <si>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</si>
  <si>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</si>
  <si>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</si>
  <si>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</si>
  <si>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</si>
  <si>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</si>
  <si>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</si>
  <si>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</si>
  <si>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</si>
  <si>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</si>
  <si>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</si>
  <si>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</si>
  <si>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</si>
  <si>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</si>
  <si>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</si>
  <si>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</si>
  <si>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</si>
  <si>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</si>
  <si>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</si>
  <si>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</si>
  <si>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</si>
  <si>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</si>
  <si>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</si>
  <si>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</si>
  <si>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</si>
  <si>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</si>
  <si>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</si>
  <si>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</si>
  <si>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</si>
  <si>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</si>
  <si>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</si>
  <si>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</si>
  <si>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</si>
  <si>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</si>
  <si>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</si>
  <si>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</si>
  <si>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</si>
  <si>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</si>
  <si>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</si>
  <si>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</si>
  <si>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</si>
  <si>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</si>
  <si>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</si>
  <si>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</si>
  <si>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</si>
  <si>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</si>
  <si>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</si>
  <si>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</si>
  <si>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</si>
  <si>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</si>
  <si>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</si>
  <si>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</si>
  <si>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</si>
  <si>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</si>
  <si>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</si>
  <si>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</si>
  <si>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</si>
  <si>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</si>
  <si>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</si>
  <si>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</si>
  <si>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</si>
  <si>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</si>
  <si>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</si>
  <si>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</si>
  <si>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</si>
  <si>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</si>
  <si>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</si>
  <si>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</si>
  <si>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</si>
  <si>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</si>
  <si>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</si>
  <si>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0.44</t>
  </si>
  <si>
    <t>一般会計</t>
  </si>
  <si>
    <t>新見市水道事業会計</t>
  </si>
  <si>
    <t>新見市国民健康保険特別会計</t>
  </si>
  <si>
    <t>新見市介護保険特別会計</t>
  </si>
  <si>
    <t>新見市農業共済事業特別会計</t>
  </si>
  <si>
    <t>新見市簡易水道事業特別会計</t>
  </si>
  <si>
    <t>新見市下水道事業特別会計</t>
  </si>
  <si>
    <t>新見市観光事業特別会計</t>
  </si>
  <si>
    <t>その他会計（赤字）</t>
  </si>
  <si>
    <t>その他会計（黒字）</t>
  </si>
  <si>
    <t>-</t>
    <phoneticPr fontId="2"/>
  </si>
  <si>
    <t>-</t>
    <phoneticPr fontId="2"/>
  </si>
  <si>
    <t>-</t>
    <phoneticPr fontId="2"/>
  </si>
  <si>
    <t>-</t>
    <phoneticPr fontId="2"/>
  </si>
  <si>
    <t>-</t>
    <phoneticPr fontId="2"/>
  </si>
  <si>
    <t>-</t>
    <phoneticPr fontId="2"/>
  </si>
  <si>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</si>
  <si>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4"/>
  </si>
  <si>
    <t>岡山県市町村総合事務組合一般会計</t>
  </si>
  <si>
    <t>岡山県市町村総合事務組合貸付金特別会計</t>
  </si>
  <si>
    <t>岡山県市町村税整理組合</t>
  </si>
  <si>
    <t>株式会社　井倉洞</t>
  </si>
  <si>
    <t>有限会社　草間自然休養村</t>
  </si>
  <si>
    <t>財団法人　新見美術振興財団</t>
  </si>
  <si>
    <t>新見市土地開発公社</t>
  </si>
  <si>
    <t>公立大学法人　新見公立大学</t>
    <rPh sb="0" eb="2">
      <t>コウリツ</t>
    </rPh>
    <rPh sb="2" eb="4">
      <t>ダイガク</t>
    </rPh>
    <rPh sb="4" eb="6">
      <t>ホウジン</t>
    </rPh>
    <rPh sb="7" eb="9">
      <t>ニイミ</t>
    </rPh>
    <rPh sb="9" eb="11">
      <t>コウリツ</t>
    </rPh>
    <rPh sb="11" eb="13">
      <t>ダイガク</t>
    </rPh>
    <phoneticPr fontId="24"/>
  </si>
  <si>
    <t>岡山県信用保証協会</t>
    <rPh sb="0" eb="3">
      <t>オカヤマケン</t>
    </rPh>
    <rPh sb="3" eb="5">
      <t>シンヨウ</t>
    </rPh>
    <rPh sb="5" eb="7">
      <t>ホショウ</t>
    </rPh>
    <rPh sb="7" eb="9">
      <t>キョウカイ</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</si>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</sst>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170389</c:v>
                </c:pt>
                <c:pt idx="1">
                  <c:v>138043</c:v>
                </c:pt>
                <c:pt idx="2">
                  <c:v>97249</c:v>
                </c:pt>
                <c:pt idx="3">
                  <c:v>104139</c:v>
                </c:pt>
                <c:pt idx="4">
                  <c:v>109016</c:v>
                </c:pt>
              </c:numCache>
            </c:numRef>
          </c:val>
          <c:smooth val="0"/>
        </c:ser>
        <c:dLbls>
          <c:showLegendKey val="0"/>
          <c:showVal val="0"/>
          <c:showCatName val="0"/>
          <c:showSerName val="0"/>
          <c:showPercent val="0"/>
          <c:showBubbleSize val="0"/>
        </c:dLbls>
        <c:marker val="1"/>
        <c:smooth val="0"/>
        <c:axId val="129499904"/>
        <c:axId val="129501824"/>
      </c:lineChart>
      <c:catAx>
        <c:axId val="129499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501824"/>
        <c:crosses val="autoZero"/>
        <c:auto val="1"/>
        <c:lblAlgn val="ctr"/>
        <c:lblOffset val="100"/>
        <c:tickLblSkip val="1"/>
        <c:tickMarkSkip val="1"/>
        <c:noMultiLvlLbl val="0"/>
      </c:catAx>
      <c:valAx>
        <c:axId val="1295018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9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4.74</c:v>
                </c:pt>
                <c:pt idx="1">
                  <c:v>5.93</c:v>
                </c:pt>
                <c:pt idx="2">
                  <c:v>11.03</c:v>
                </c:pt>
                <c:pt idx="3">
                  <c:v>11.39</c:v>
                </c:pt>
                <c:pt idx="4">
                  <c:v>7.89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17.649999999999999</c:v>
                </c:pt>
                <c:pt idx="1">
                  <c:v>21.02</c:v>
                </c:pt>
                <c:pt idx="2">
                  <c:v>24.69</c:v>
                </c:pt>
                <c:pt idx="3">
                  <c:v>30.74</c:v>
                </c:pt>
                <c:pt idx="4">
                  <c:v>37.729999999999997</c:v>
                </c:pt>
              </c:numCache>
            </c:numRef>
          </c:val>
        </c:ser>
        <c:dLbls>
          <c:showLegendKey val="0"/>
          <c:showVal val="0"/>
          <c:showCatName val="0"/>
          <c:showSerName val="0"/>
          <c:showPercent val="0"/>
          <c:showBubbleSize val="0"/>
        </c:dLbls>
        <c:gapWidth val="250"/>
        <c:overlap val="100"/>
        <c:axId val="130127744"/>
        <c:axId val="130129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1.91</c:v>
                </c:pt>
                <c:pt idx="1">
                  <c:v>3.05</c:v>
                </c:pt>
                <c:pt idx="2">
                  <c:v>6.88</c:v>
                </c:pt>
                <c:pt idx="3">
                  <c:v>3.75</c:v>
                </c:pt>
                <c:pt idx="4">
                  <c:v>-0.44</c:v>
                </c:pt>
              </c:numCache>
            </c:numRef>
          </c:val>
          <c:smooth val="0"/>
        </c:ser>
        <c:dLbls>
          <c:showLegendKey val="0"/>
          <c:showVal val="0"/>
          <c:showCatName val="0"/>
          <c:showSerName val="0"/>
          <c:showPercent val="0"/>
          <c:showBubbleSize val="0"/>
        </c:dLbls>
        <c:marker val="1"/>
        <c:smooth val="0"/>
        <c:axId val="130127744"/>
        <c:axId val="130129920"/>
      </c:lineChart>
      <c:catAx>
        <c:axId val="1301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129920"/>
        <c:crosses val="autoZero"/>
        <c:auto val="1"/>
        <c:lblAlgn val="ctr"/>
        <c:lblOffset val="100"/>
        <c:tickLblSkip val="1"/>
        <c:tickMarkSkip val="1"/>
        <c:noMultiLvlLbl val="0"/>
      </c:catAx>
      <c:valAx>
        <c:axId val="13012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0.08</c:v>
                </c:pt>
                <c:pt idx="4">
                  <c:v>#N/A</c:v>
                </c:pt>
                <c:pt idx="5">
                  <c:v>0.01</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新見市観光事業特別会計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0.06</c:v>
                </c:pt>
                <c:pt idx="4">
                  <c:v>#N/A</c:v>
                </c:pt>
                <c:pt idx="5">
                  <c:v>0.06</c:v>
                </c:pt>
                <c:pt idx="6">
                  <c:v>#N/A</c:v>
                </c:pt>
                <c:pt idx="7">
                  <c:v>0.13</c:v>
                </c:pt>
                <c:pt idx="8">
                  <c:v>#N/A</c:v>
                </c:pt>
                <c:pt idx="9">
                  <c:v>0.15</c:v>
                </c:pt>
              </c:numCache>
            </c:numRef>
          </c:val>
        </c:ser>
        <c:ser>
          <c:idx val="3"/>
          <c:order val="3"/>
          <c:tx>
            <c:strRef>
              <c:f>データシート!$A$30</c:f>
              <c:strCache>
                <c:ptCount val="1"/>
                <c:pt idx="0">
                  <c:v>新見市下水道事業特別会計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0.2</c:v>
                </c:pt>
                <c:pt idx="4">
                  <c:v>#N/A</c:v>
                </c:pt>
                <c:pt idx="5">
                  <c:v>0.22</c:v>
                </c:pt>
                <c:pt idx="6">
                  <c:v>#N/A</c:v>
                </c:pt>
                <c:pt idx="7">
                  <c:v>0.12</c:v>
                </c:pt>
                <c:pt idx="8">
                  <c:v>#N/A</c:v>
                </c:pt>
                <c:pt idx="9">
                  <c:v>0.17</c:v>
                </c:pt>
              </c:numCache>
            </c:numRef>
          </c:val>
        </c:ser>
        <c:ser>
          <c:idx val="4"/>
          <c:order val="4"/>
          <c:tx>
            <c:strRef>
              <c:f>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0.25</c:v>
                </c:pt>
                <c:pt idx="4">
                  <c:v>#N/A</c:v>
                </c:pt>
                <c:pt idx="5">
                  <c:v>0.13</c:v>
                </c:pt>
                <c:pt idx="6">
                  <c:v>#N/A</c:v>
                </c:pt>
                <c:pt idx="7">
                  <c:v>0.17</c:v>
                </c:pt>
                <c:pt idx="8">
                  <c:v>#N/A</c:v>
                </c:pt>
                <c:pt idx="9">
                  <c:v>0.22</c:v>
                </c:pt>
              </c:numCache>
            </c:numRef>
          </c:val>
        </c:ser>
        <c:ser>
          <c:idx val="5"/>
          <c:order val="5"/>
          <c:tx>
            <c:strRef>
              <c:f>データシート!$A$32</c:f>
              <c:strCache>
                <c:ptCount val="1"/>
                <c:pt idx="0">
                  <c:v>新見市農業共済事業特別会計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0.73</c:v>
                </c:pt>
                <c:pt idx="2">
                  <c:v>#N/A</c:v>
                </c:pt>
                <c:pt idx="3">
                  <c:v>0.75</c:v>
                </c:pt>
                <c:pt idx="4">
                  <c:v>#N/A</c:v>
                </c:pt>
                <c:pt idx="5">
                  <c:v>0.75</c:v>
                </c:pt>
                <c:pt idx="6">
                  <c:v>#N/A</c:v>
                </c:pt>
                <c:pt idx="7">
                  <c:v>0.74</c:v>
                </c:pt>
                <c:pt idx="8">
                  <c:v>#N/A</c:v>
                </c:pt>
                <c:pt idx="9">
                  <c:v>0.74</c:v>
                </c:pt>
              </c:numCache>
            </c:numRef>
          </c:val>
        </c:ser>
        <c:ser>
          <c:idx val="6"/>
          <c:order val="6"/>
          <c:tx>
            <c:strRef>
              <c:f>データシート!$A$33</c:f>
              <c:strCache>
                <c:ptCount val="1"/>
                <c:pt idx="0">
                  <c:v>新見市介護保険特別会計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0.69</c:v>
                </c:pt>
                <c:pt idx="2">
                  <c:v>#N/A</c:v>
                </c:pt>
                <c:pt idx="3">
                  <c:v>0.49</c:v>
                </c:pt>
                <c:pt idx="4">
                  <c:v>#N/A</c:v>
                </c:pt>
                <c:pt idx="5">
                  <c:v>0.79</c:v>
                </c:pt>
                <c:pt idx="6">
                  <c:v>#N/A</c:v>
                </c:pt>
                <c:pt idx="7">
                  <c:v>0.56999999999999995</c:v>
                </c:pt>
                <c:pt idx="8">
                  <c:v>#N/A</c:v>
                </c:pt>
                <c:pt idx="9">
                  <c:v>0.96</c:v>
                </c:pt>
              </c:numCache>
            </c:numRef>
          </c:val>
        </c:ser>
        <c:ser>
          <c:idx val="7"/>
          <c:order val="7"/>
          <c:tx>
            <c:strRef>
              <c:f>データシート!$A$34</c:f>
              <c:strCache>
                <c:ptCount val="1"/>
                <c:pt idx="0">
                  <c:v>新見市国民健康保険特別会計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0.93</c:v>
                </c:pt>
                <c:pt idx="2">
                  <c:v>#N/A</c:v>
                </c:pt>
                <c:pt idx="3">
                  <c:v>1.1399999999999999</c:v>
                </c:pt>
                <c:pt idx="4">
                  <c:v>#N/A</c:v>
                </c:pt>
                <c:pt idx="5">
                  <c:v>1.21</c:v>
                </c:pt>
                <c:pt idx="6">
                  <c:v>#N/A</c:v>
                </c:pt>
                <c:pt idx="7">
                  <c:v>0.69</c:v>
                </c:pt>
                <c:pt idx="8">
                  <c:v>#N/A</c:v>
                </c:pt>
                <c:pt idx="9">
                  <c:v>1.4</c:v>
                </c:pt>
              </c:numCache>
            </c:numRef>
          </c:val>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4.78</c:v>
                </c:pt>
                <c:pt idx="2">
                  <c:v>#N/A</c:v>
                </c:pt>
                <c:pt idx="3">
                  <c:v>4.99</c:v>
                </c:pt>
                <c:pt idx="4">
                  <c:v>#N/A</c:v>
                </c:pt>
                <c:pt idx="5">
                  <c:v>5.2</c:v>
                </c:pt>
                <c:pt idx="6">
                  <c:v>#N/A</c:v>
                </c:pt>
                <c:pt idx="7">
                  <c:v>5.53</c:v>
                </c:pt>
                <c:pt idx="8">
                  <c:v>#N/A</c:v>
                </c:pt>
                <c:pt idx="9">
                  <c:v>6.05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4.66</c:v>
                </c:pt>
                <c:pt idx="2">
                  <c:v>#N/A</c:v>
                </c:pt>
                <c:pt idx="3">
                  <c:v>5.85</c:v>
                </c:pt>
                <c:pt idx="4">
                  <c:v>#N/A</c:v>
                </c:pt>
                <c:pt idx="5">
                  <c:v>11.01</c:v>
                </c:pt>
                <c:pt idx="6">
                  <c:v>#N/A</c:v>
                </c:pt>
                <c:pt idx="7">
                  <c:v>11.39</c:v>
                </c:pt>
                <c:pt idx="8">
                  <c:v>#N/A</c:v>
                </c:pt>
                <c:pt idx="9">
                  <c:v>7.86</c:v>
                </c:pt>
              </c:numCache>
            </c:numRef>
          </c:val>
        </c:ser>
        <c:dLbls>
          <c:showLegendKey val="0"/>
          <c:showVal val="0"/>
          <c:showCatName val="0"/>
          <c:showSerName val="0"/>
          <c:showPercent val="0"/>
          <c:showBubbleSize val="0"/>
        </c:dLbls>
        <c:gapWidth val="150"/>
        <c:overlap val="100"/>
        <c:axId val="130600960"/>
        <c:axId val="130602496"/>
      </c:barChart>
      <c:catAx>
        <c:axId val="13060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02496"/>
        <c:crosses val="autoZero"/>
        <c:auto val="1"/>
        <c:lblAlgn val="ctr"/>
        <c:lblOffset val="100"/>
        <c:tickLblSkip val="1"/>
        <c:tickMarkSkip val="1"/>
        <c:noMultiLvlLbl val="0"/>
      </c:catAx>
      <c:valAx>
        <c:axId val="13060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00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4751</c:v>
                </c:pt>
                <c:pt idx="5">
                  <c:v>4781</c:v>
                </c:pt>
                <c:pt idx="8">
                  <c:v>4671</c:v>
                </c:pt>
                <c:pt idx="11">
                  <c:v>4638</c:v>
                </c:pt>
                <c:pt idx="14">
                  <c:v>4600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3</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28</c:v>
                </c:pt>
                <c:pt idx="6">
                  <c:v>25</c:v>
                </c:pt>
                <c:pt idx="9">
                  <c:v>41</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1472</c:v>
                </c:pt>
                <c:pt idx="3">
                  <c:v>1448</c:v>
                </c:pt>
                <c:pt idx="6">
                  <c:v>1345</c:v>
                </c:pt>
                <c:pt idx="9">
                  <c:v>1344</c:v>
                </c:pt>
                <c:pt idx="12">
                  <c:v>1318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5561</c:v>
                </c:pt>
                <c:pt idx="3">
                  <c:v>5545</c:v>
                </c:pt>
                <c:pt idx="6">
                  <c:v>5141</c:v>
                </c:pt>
                <c:pt idx="9">
                  <c:v>4953</c:v>
                </c:pt>
                <c:pt idx="12">
                  <c:v>4700</c:v>
                </c:pt>
              </c:numCache>
            </c:numRef>
          </c:val>
        </c:ser>
        <c:dLbls>
          <c:showLegendKey val="0"/>
          <c:showVal val="0"/>
          <c:showCatName val="0"/>
          <c:showSerName val="0"/>
          <c:showPercent val="0"/>
          <c:showBubbleSize val="0"/>
        </c:dLbls>
        <c:gapWidth val="100"/>
        <c:overlap val="100"/>
        <c:axId val="129045248"/>
        <c:axId val="12904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2315</c:v>
                </c:pt>
                <c:pt idx="2">
                  <c:v>#N/A</c:v>
                </c:pt>
                <c:pt idx="3">
                  <c:v>#N/A</c:v>
                </c:pt>
                <c:pt idx="4">
                  <c:v>2243</c:v>
                </c:pt>
                <c:pt idx="5">
                  <c:v>#N/A</c:v>
                </c:pt>
                <c:pt idx="6">
                  <c:v>#N/A</c:v>
                </c:pt>
                <c:pt idx="7">
                  <c:v>1842</c:v>
                </c:pt>
                <c:pt idx="8">
                  <c:v>#N/A</c:v>
                </c:pt>
                <c:pt idx="9">
                  <c:v>#N/A</c:v>
                </c:pt>
                <c:pt idx="10">
                  <c:v>1700</c:v>
                </c:pt>
                <c:pt idx="11">
                  <c:v>#N/A</c:v>
                </c:pt>
                <c:pt idx="12">
                  <c:v>#N/A</c:v>
                </c:pt>
                <c:pt idx="13">
                  <c:v>1437</c:v>
                </c:pt>
                <c:pt idx="14">
                  <c:v>#N/A</c:v>
                </c:pt>
              </c:numCache>
            </c:numRef>
          </c:val>
          <c:smooth val="0"/>
        </c:ser>
        <c:dLbls>
          <c:showLegendKey val="0"/>
          <c:showVal val="0"/>
          <c:showCatName val="0"/>
          <c:showSerName val="0"/>
          <c:showPercent val="0"/>
          <c:showBubbleSize val="0"/>
        </c:dLbls>
        <c:marker val="1"/>
        <c:smooth val="0"/>
        <c:axId val="129045248"/>
        <c:axId val="129047168"/>
      </c:lineChart>
      <c:catAx>
        <c:axId val="12904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47168"/>
        <c:crosses val="autoZero"/>
        <c:auto val="1"/>
        <c:lblAlgn val="ctr"/>
        <c:lblOffset val="100"/>
        <c:tickLblSkip val="1"/>
        <c:tickMarkSkip val="1"/>
        <c:noMultiLvlLbl val="0"/>
      </c:catAx>
      <c:valAx>
        <c:axId val="12904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4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40515</c:v>
                </c:pt>
                <c:pt idx="5">
                  <c:v>39273</c:v>
                </c:pt>
                <c:pt idx="8">
                  <c:v>38264</c:v>
                </c:pt>
                <c:pt idx="11">
                  <c:v>37091</c:v>
                </c:pt>
                <c:pt idx="14">
                  <c:v>34888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4273</c:v>
                </c:pt>
                <c:pt idx="5">
                  <c:v>3553</c:v>
                </c:pt>
                <c:pt idx="8">
                  <c:v>3245</c:v>
                </c:pt>
                <c:pt idx="11">
                  <c:v>2967</c:v>
                </c:pt>
                <c:pt idx="14">
                  <c:v>2192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4744</c:v>
                </c:pt>
                <c:pt idx="5">
                  <c:v>5593</c:v>
                </c:pt>
                <c:pt idx="8">
                  <c:v>6200</c:v>
                </c:pt>
                <c:pt idx="11">
                  <c:v>7489</c:v>
                </c:pt>
                <c:pt idx="14">
                  <c:v>8887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1</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5283</c:v>
                </c:pt>
                <c:pt idx="3">
                  <c:v>5174</c:v>
                </c:pt>
                <c:pt idx="6">
                  <c:v>5020</c:v>
                </c:pt>
                <c:pt idx="9">
                  <c:v>4883</c:v>
                </c:pt>
                <c:pt idx="12">
                  <c:v>4543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19630</c:v>
                </c:pt>
                <c:pt idx="3">
                  <c:v>19306</c:v>
                </c:pt>
                <c:pt idx="6">
                  <c:v>18894</c:v>
                </c:pt>
                <c:pt idx="9">
                  <c:v>17957</c:v>
                </c:pt>
                <c:pt idx="12">
                  <c:v>17237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176</c:v>
                </c:pt>
                <c:pt idx="3">
                  <c:v>150</c:v>
                </c:pt>
                <c:pt idx="6">
                  <c:v>124</c:v>
                </c:pt>
                <c:pt idx="9">
                  <c:v>78</c:v>
                </c:pt>
                <c:pt idx="12">
                  <c:v>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41241</c:v>
                </c:pt>
                <c:pt idx="3">
                  <c:v>39212</c:v>
                </c:pt>
                <c:pt idx="6">
                  <c:v>37641</c:v>
                </c:pt>
                <c:pt idx="9">
                  <c:v>35060</c:v>
                </c:pt>
                <c:pt idx="12">
                  <c:v>33123</c:v>
                </c:pt>
              </c:numCache>
            </c:numRef>
          </c:val>
        </c:ser>
        <c:dLbls>
          <c:showLegendKey val="0"/>
          <c:showVal val="0"/>
          <c:showCatName val="0"/>
          <c:showSerName val="0"/>
          <c:showPercent val="0"/>
          <c:showBubbleSize val="0"/>
        </c:dLbls>
        <c:gapWidth val="100"/>
        <c:overlap val="100"/>
        <c:axId val="130189952"/>
        <c:axId val="13020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16796</c:v>
                </c:pt>
                <c:pt idx="2">
                  <c:v>#N/A</c:v>
                </c:pt>
                <c:pt idx="3">
                  <c:v>#N/A</c:v>
                </c:pt>
                <c:pt idx="4">
                  <c:v>15424</c:v>
                </c:pt>
                <c:pt idx="5">
                  <c:v>#N/A</c:v>
                </c:pt>
                <c:pt idx="6">
                  <c:v>#N/A</c:v>
                </c:pt>
                <c:pt idx="7">
                  <c:v>13971</c:v>
                </c:pt>
                <c:pt idx="8">
                  <c:v>#N/A</c:v>
                </c:pt>
                <c:pt idx="9">
                  <c:v>#N/A</c:v>
                </c:pt>
                <c:pt idx="10">
                  <c:v>10433</c:v>
                </c:pt>
                <c:pt idx="11">
                  <c:v>#N/A</c:v>
                </c:pt>
                <c:pt idx="12">
                  <c:v>#N/A</c:v>
                </c:pt>
                <c:pt idx="13">
                  <c:v>8993</c:v>
                </c:pt>
                <c:pt idx="14">
                  <c:v>#N/A</c:v>
                </c:pt>
              </c:numCache>
            </c:numRef>
          </c:val>
          <c:smooth val="0"/>
        </c:ser>
        <c:dLbls>
          <c:showLegendKey val="0"/>
          <c:showVal val="0"/>
          <c:showCatName val="0"/>
          <c:showSerName val="0"/>
          <c:showPercent val="0"/>
          <c:showBubbleSize val="0"/>
        </c:dLbls>
        <c:marker val="1"/>
        <c:smooth val="0"/>
        <c:axId val="130189952"/>
        <c:axId val="130204416"/>
      </c:lineChart>
      <c:catAx>
        <c:axId val="1301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204416"/>
        <c:crosses val="autoZero"/>
        <c:auto val="1"/>
        <c:lblAlgn val="ctr"/>
        <c:lblOffset val="100"/>
        <c:tickLblSkip val="1"/>
        <c:tickMarkSkip val="1"/>
        <c:noMultiLvlLbl val="0"/>
      </c:catAx>
      <c:valAx>
        <c:axId val="13020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31,991
31,756
793.29
25,549,648
23,738,836
1,349,864
17,103,665
33,122,952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中山間地域に位置しているため企業が少ないことに加え、長引く景気低迷による個人・法人関係税収の減などから、0.2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と類似団体平均を大きく下回っている。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6" name="直線コネクタ 75"/>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4" name="円/楕円 93"/>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5" name="テキスト ボックス 94"/>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人件費や公債費など経常経費の削減により、8</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と類似団体平均を下回っている。今後も、事務事業の再編・整理を更に進めるとともに、地方債の積極的な繰上償還や、民間委託・指定管理者制度の導入などによる義務的経費の削減に取り組み、現在の水準を維持す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43497</xdr:rowOff>
    </xdr:from>
    <xdr:to>
      <xdr:col>7</xdr:col>
      <xdr:colOff>152400</xdr:colOff>
      <xdr:row>60</xdr:row>
      <xdr:rowOff>79693</xdr:rowOff>
    </xdr:to>
    <xdr:cxnSp macro="">
      <xdr:nvCxnSpPr>
        <xdr:cNvPr id="126" name="直線コネクタ 125"/>
        <xdr:cNvCxnSpPr/>
      </xdr:nvCxnSpPr>
      <xdr:spPr>
        <a:xfrm>
          <a:off x="4114800" y="103304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43497</xdr:rowOff>
    </xdr:from>
    <xdr:to>
      <xdr:col>6</xdr:col>
      <xdr:colOff>0</xdr:colOff>
      <xdr:row>60</xdr:row>
      <xdr:rowOff>91757</xdr:rowOff>
    </xdr:to>
    <xdr:cxnSp macro="">
      <xdr:nvCxnSpPr>
        <xdr:cNvPr id="129" name="直線コネクタ 128"/>
        <xdr:cNvCxnSpPr/>
      </xdr:nvCxnSpPr>
      <xdr:spPr>
        <a:xfrm flipV="1">
          <a:off x="3225800" y="103304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91757</xdr:rowOff>
    </xdr:from>
    <xdr:to>
      <xdr:col>4</xdr:col>
      <xdr:colOff>482600</xdr:colOff>
      <xdr:row>60</xdr:row>
      <xdr:rowOff>170180</xdr:rowOff>
    </xdr:to>
    <xdr:cxnSp macro="">
      <xdr:nvCxnSpPr>
        <xdr:cNvPr id="132" name="直線コネクタ 131"/>
        <xdr:cNvCxnSpPr/>
      </xdr:nvCxnSpPr>
      <xdr:spPr>
        <a:xfrm flipV="1">
          <a:off x="2336800" y="1037875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170180</xdr:rowOff>
    </xdr:to>
    <xdr:cxnSp macro="">
      <xdr:nvCxnSpPr>
        <xdr:cNvPr id="135" name="直線コネクタ 134"/>
        <xdr:cNvCxnSpPr/>
      </xdr:nvCxnSpPr>
      <xdr:spPr>
        <a:xfrm>
          <a:off x="1447800" y="1038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28893</xdr:rowOff>
    </xdr:from>
    <xdr:to>
      <xdr:col>7</xdr:col>
      <xdr:colOff>203200</xdr:colOff>
      <xdr:row>60</xdr:row>
      <xdr:rowOff>130493</xdr:rowOff>
    </xdr:to>
    <xdr:sp macro="" textlink="">
      <xdr:nvSpPr>
        <xdr:cNvPr id="145" name="円/楕円 144"/>
        <xdr:cNvSpPr/>
      </xdr:nvSpPr>
      <xdr:spPr>
        <a:xfrm>
          <a:off x="4902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45420</xdr:rowOff>
    </xdr:from>
    <xdr:ext cx="762000" cy="259045"/>
    <xdr:sp macro="" textlink="">
      <xdr:nvSpPr>
        <xdr:cNvPr id="146" name="財政構造の弾力性該当値テキスト"/>
        <xdr:cNvSpPr txBox="1"/>
      </xdr:nvSpPr>
      <xdr:spPr>
        <a:xfrm>
          <a:off x="5041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164147</xdr:rowOff>
    </xdr:from>
    <xdr:to>
      <xdr:col>6</xdr:col>
      <xdr:colOff>50800</xdr:colOff>
      <xdr:row>60</xdr:row>
      <xdr:rowOff>94297</xdr:rowOff>
    </xdr:to>
    <xdr:sp macro="" textlink="">
      <xdr:nvSpPr>
        <xdr:cNvPr id="147" name="円/楕円 146"/>
        <xdr:cNvSpPr/>
      </xdr:nvSpPr>
      <xdr:spPr>
        <a:xfrm>
          <a:off x="4064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104474</xdr:rowOff>
    </xdr:from>
    <xdr:ext cx="736600" cy="259045"/>
    <xdr:sp macro="" textlink="">
      <xdr:nvSpPr>
        <xdr:cNvPr id="148" name="テキスト ボックス 147"/>
        <xdr:cNvSpPr txBox="1"/>
      </xdr:nvSpPr>
      <xdr:spPr>
        <a:xfrm>
          <a:off x="3733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40957</xdr:rowOff>
    </xdr:from>
    <xdr:to>
      <xdr:col>4</xdr:col>
      <xdr:colOff>533400</xdr:colOff>
      <xdr:row>60</xdr:row>
      <xdr:rowOff>142557</xdr:rowOff>
    </xdr:to>
    <xdr:sp macro="" textlink="">
      <xdr:nvSpPr>
        <xdr:cNvPr id="149" name="円/楕円 148"/>
        <xdr:cNvSpPr/>
      </xdr:nvSpPr>
      <xdr:spPr>
        <a:xfrm>
          <a:off x="3175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152734</xdr:rowOff>
    </xdr:from>
    <xdr:ext cx="762000" cy="259045"/>
    <xdr:sp macro="" textlink="">
      <xdr:nvSpPr>
        <xdr:cNvPr id="150" name="テキスト ボックス 149"/>
        <xdr:cNvSpPr txBox="1"/>
      </xdr:nvSpPr>
      <xdr:spPr>
        <a:xfrm>
          <a:off x="2844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1" name="円/楕円 150"/>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2" name="テキスト ボックス 151"/>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3" name="円/楕円 152"/>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4" name="テキスト ボックス 153"/>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[213,586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類似団体と比較して、人件費・物件費等決算額が高くなっている要因として、ごみ処理業務や消防業務を直営で行っていることが挙げられる。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これは、類似団体が一部事務組合に対して支出する人件費・物件費に充てる負担金等の費用を加味した場合、人口1人当たりの金額の差は縮減されることが見込まれ、行政サービスの提供方法の差異によるものといえる。</a:t>
          </a:r>
          <a:endParaRPr lang="ja-JP" altLang="ja-JP" sz="1400">
            <a:effectLst/>
          </a:endParaRPr>
        </a:p>
        <a:p>
          <a:r>
            <a:rPr lang="ja-JP" altLang="ja-JP" sz="1100" b="0" i="0" baseline="0">
              <a:solidFill>
                <a:schemeClr val="dk1"/>
              </a:solidFill>
              <a:effectLst/>
              <a:latin typeface="+mn-lt"/>
              <a:ea typeface="+mn-ea"/>
              <a:cs typeface="+mn-cs"/>
            </a:rPr>
            <a:t>　 今</a:t>
          </a:r>
          <a:r>
            <a:rPr lang="ja-JP" altLang="en-US" sz="1100" b="0" i="0" baseline="0">
              <a:solidFill>
                <a:schemeClr val="dk1"/>
              </a:solidFill>
              <a:effectLst/>
              <a:latin typeface="+mn-lt"/>
              <a:ea typeface="+mn-ea"/>
              <a:cs typeface="+mn-cs"/>
            </a:rPr>
            <a:t>後</a:t>
          </a:r>
          <a:r>
            <a:rPr lang="ja-JP" altLang="ja-JP" sz="1100" b="0" i="0" baseline="0">
              <a:solidFill>
                <a:schemeClr val="dk1"/>
              </a:solidFill>
              <a:effectLst/>
              <a:latin typeface="+mn-lt"/>
              <a:ea typeface="+mn-ea"/>
              <a:cs typeface="+mn-cs"/>
            </a:rPr>
            <a:t>も引き続き行財政改革に取り組み、低減に努めていく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139244</xdr:rowOff>
    </xdr:from>
    <xdr:to>
      <xdr:col>7</xdr:col>
      <xdr:colOff>152400</xdr:colOff>
      <xdr:row>83</xdr:row>
      <xdr:rowOff>27122</xdr:rowOff>
    </xdr:to>
    <xdr:cxnSp macro="">
      <xdr:nvCxnSpPr>
        <xdr:cNvPr id="189" name="直線コネクタ 188"/>
        <xdr:cNvCxnSpPr/>
      </xdr:nvCxnSpPr>
      <xdr:spPr>
        <a:xfrm>
          <a:off x="4114800" y="14198144"/>
          <a:ext cx="83820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139244</xdr:rowOff>
    </xdr:from>
    <xdr:to>
      <xdr:col>6</xdr:col>
      <xdr:colOff>0</xdr:colOff>
      <xdr:row>82</xdr:row>
      <xdr:rowOff>147239</xdr:rowOff>
    </xdr:to>
    <xdr:cxnSp macro="">
      <xdr:nvCxnSpPr>
        <xdr:cNvPr id="192" name="直線コネクタ 191"/>
        <xdr:cNvCxnSpPr/>
      </xdr:nvCxnSpPr>
      <xdr:spPr>
        <a:xfrm flipV="1">
          <a:off x="3225800" y="14198144"/>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147239</xdr:rowOff>
    </xdr:from>
    <xdr:to>
      <xdr:col>4</xdr:col>
      <xdr:colOff>482600</xdr:colOff>
      <xdr:row>83</xdr:row>
      <xdr:rowOff>16038</xdr:rowOff>
    </xdr:to>
    <xdr:cxnSp macro="">
      <xdr:nvCxnSpPr>
        <xdr:cNvPr id="195" name="直線コネクタ 194"/>
        <xdr:cNvCxnSpPr/>
      </xdr:nvCxnSpPr>
      <xdr:spPr>
        <a:xfrm flipV="1">
          <a:off x="2336800" y="1420613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131305</xdr:rowOff>
    </xdr:from>
    <xdr:to>
      <xdr:col>3</xdr:col>
      <xdr:colOff>279400</xdr:colOff>
      <xdr:row>83</xdr:row>
      <xdr:rowOff>16038</xdr:rowOff>
    </xdr:to>
    <xdr:cxnSp macro="">
      <xdr:nvCxnSpPr>
        <xdr:cNvPr id="198" name="直線コネクタ 197"/>
        <xdr:cNvCxnSpPr/>
      </xdr:nvCxnSpPr>
      <xdr:spPr>
        <a:xfrm>
          <a:off x="1447800" y="14190205"/>
          <a:ext cx="889000" cy="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147772</xdr:rowOff>
    </xdr:from>
    <xdr:to>
      <xdr:col>7</xdr:col>
      <xdr:colOff>203200</xdr:colOff>
      <xdr:row>83</xdr:row>
      <xdr:rowOff>77922</xdr:rowOff>
    </xdr:to>
    <xdr:sp macro="" textlink="">
      <xdr:nvSpPr>
        <xdr:cNvPr id="208" name="円/楕円 207"/>
        <xdr:cNvSpPr/>
      </xdr:nvSpPr>
      <xdr:spPr>
        <a:xfrm>
          <a:off x="4902200" y="142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119849</xdr:rowOff>
    </xdr:from>
    <xdr:ext cx="762000" cy="259045"/>
    <xdr:sp macro="" textlink="">
      <xdr:nvSpPr>
        <xdr:cNvPr id="209" name="人件費・物件費等の状況該当値テキスト"/>
        <xdr:cNvSpPr txBox="1"/>
      </xdr:nvSpPr>
      <xdr:spPr>
        <a:xfrm>
          <a:off x="5041900" y="1417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213,586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88444</xdr:rowOff>
    </xdr:from>
    <xdr:to>
      <xdr:col>6</xdr:col>
      <xdr:colOff>50800</xdr:colOff>
      <xdr:row>83</xdr:row>
      <xdr:rowOff>18594</xdr:rowOff>
    </xdr:to>
    <xdr:sp macro="" textlink="">
      <xdr:nvSpPr>
        <xdr:cNvPr id="210" name="円/楕円 209"/>
        <xdr:cNvSpPr/>
      </xdr:nvSpPr>
      <xdr:spPr>
        <a:xfrm>
          <a:off x="4064000" y="141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3371</xdr:rowOff>
    </xdr:from>
    <xdr:ext cx="736600" cy="259045"/>
    <xdr:sp macro="" textlink="">
      <xdr:nvSpPr>
        <xdr:cNvPr id="211" name="テキスト ボックス 210"/>
        <xdr:cNvSpPr txBox="1"/>
      </xdr:nvSpPr>
      <xdr:spPr>
        <a:xfrm>
          <a:off x="3733800" y="1423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96439</xdr:rowOff>
    </xdr:from>
    <xdr:to>
      <xdr:col>4</xdr:col>
      <xdr:colOff>533400</xdr:colOff>
      <xdr:row>83</xdr:row>
      <xdr:rowOff>26589</xdr:rowOff>
    </xdr:to>
    <xdr:sp macro="" textlink="">
      <xdr:nvSpPr>
        <xdr:cNvPr id="212" name="円/楕円 211"/>
        <xdr:cNvSpPr/>
      </xdr:nvSpPr>
      <xdr:spPr>
        <a:xfrm>
          <a:off x="3175000" y="141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11366</xdr:rowOff>
    </xdr:from>
    <xdr:ext cx="762000" cy="259045"/>
    <xdr:sp macro="" textlink="">
      <xdr:nvSpPr>
        <xdr:cNvPr id="213" name="テキスト ボックス 212"/>
        <xdr:cNvSpPr txBox="1"/>
      </xdr:nvSpPr>
      <xdr:spPr>
        <a:xfrm>
          <a:off x="2844800" y="142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200,822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136688</xdr:rowOff>
    </xdr:from>
    <xdr:to>
      <xdr:col>3</xdr:col>
      <xdr:colOff>330200</xdr:colOff>
      <xdr:row>83</xdr:row>
      <xdr:rowOff>66838</xdr:rowOff>
    </xdr:to>
    <xdr:sp macro="" textlink="">
      <xdr:nvSpPr>
        <xdr:cNvPr id="214" name="円/楕円 213"/>
        <xdr:cNvSpPr/>
      </xdr:nvSpPr>
      <xdr:spPr>
        <a:xfrm>
          <a:off x="2286000" y="141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51615</xdr:rowOff>
    </xdr:from>
    <xdr:ext cx="762000" cy="259045"/>
    <xdr:sp macro="" textlink="">
      <xdr:nvSpPr>
        <xdr:cNvPr id="215" name="テキスト ボックス 214"/>
        <xdr:cNvSpPr txBox="1"/>
      </xdr:nvSpPr>
      <xdr:spPr>
        <a:xfrm>
          <a:off x="1955800" y="142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80505</xdr:rowOff>
    </xdr:from>
    <xdr:to>
      <xdr:col>2</xdr:col>
      <xdr:colOff>127000</xdr:colOff>
      <xdr:row>83</xdr:row>
      <xdr:rowOff>10655</xdr:rowOff>
    </xdr:to>
    <xdr:sp macro="" textlink="">
      <xdr:nvSpPr>
        <xdr:cNvPr id="216" name="円/楕円 215"/>
        <xdr:cNvSpPr/>
      </xdr:nvSpPr>
      <xdr:spPr>
        <a:xfrm>
          <a:off x="1397000" y="141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166882</xdr:rowOff>
    </xdr:from>
    <xdr:ext cx="762000" cy="259045"/>
    <xdr:sp macro="" textlink="">
      <xdr:nvSpPr>
        <xdr:cNvPr id="217" name="テキスト ボックス 216"/>
        <xdr:cNvSpPr txBox="1"/>
      </xdr:nvSpPr>
      <xdr:spPr>
        <a:xfrm>
          <a:off x="1066800" y="1422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年度に実施された国家公務員の時限的な給与改定特例措置が終了したことから、措置がなかった平成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年度と同様の水準になり、</a:t>
          </a:r>
          <a:r>
            <a:rPr lang="en-US" altLang="ja-JP" sz="1100" b="0" i="0" baseline="0">
              <a:solidFill>
                <a:schemeClr val="dk1"/>
              </a:solidFill>
              <a:effectLst/>
              <a:latin typeface="+mn-lt"/>
              <a:ea typeface="+mn-ea"/>
              <a:cs typeface="+mn-cs"/>
            </a:rPr>
            <a:t>97.9%</a:t>
          </a:r>
          <a:r>
            <a:rPr lang="ja-JP" altLang="ja-JP" sz="1100" b="0" i="0" baseline="0">
              <a:solidFill>
                <a:schemeClr val="dk1"/>
              </a:solidFill>
              <a:effectLst/>
              <a:latin typeface="+mn-lt"/>
              <a:ea typeface="+mn-ea"/>
              <a:cs typeface="+mn-cs"/>
            </a:rPr>
            <a:t>と低い状況にある。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今後も現在の水準を維持するよう努める。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77712</xdr:rowOff>
    </xdr:to>
    <xdr:cxnSp macro="">
      <xdr:nvCxnSpPr>
        <xdr:cNvPr id="253" name="直線コネクタ 252"/>
        <xdr:cNvCxnSpPr/>
      </xdr:nvCxnSpPr>
      <xdr:spPr>
        <a:xfrm>
          <a:off x="16179800" y="145935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20259</xdr:rowOff>
    </xdr:from>
    <xdr:to>
      <xdr:col>23</xdr:col>
      <xdr:colOff>406400</xdr:colOff>
      <xdr:row>90</xdr:row>
      <xdr:rowOff>13305</xdr:rowOff>
    </xdr:to>
    <xdr:cxnSp macro="">
      <xdr:nvCxnSpPr>
        <xdr:cNvPr id="256" name="直線コネクタ 255"/>
        <xdr:cNvCxnSpPr/>
      </xdr:nvCxnSpPr>
      <xdr:spPr>
        <a:xfrm flipV="1">
          <a:off x="15290800" y="14593509"/>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13305</xdr:rowOff>
    </xdr:from>
    <xdr:to>
      <xdr:col>22</xdr:col>
      <xdr:colOff>203200</xdr:colOff>
      <xdr:row>90</xdr:row>
      <xdr:rowOff>13305</xdr:rowOff>
    </xdr:to>
    <xdr:cxnSp macro="">
      <xdr:nvCxnSpPr>
        <xdr:cNvPr id="259" name="直線コネクタ 258"/>
        <xdr:cNvCxnSpPr/>
      </xdr:nvCxnSpPr>
      <xdr:spPr>
        <a:xfrm>
          <a:off x="14401800" y="15443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1" name="テキスト ボックス 260"/>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157238</xdr:rowOff>
    </xdr:from>
    <xdr:to>
      <xdr:col>21</xdr:col>
      <xdr:colOff>0</xdr:colOff>
      <xdr:row>90</xdr:row>
      <xdr:rowOff>13305</xdr:rowOff>
    </xdr:to>
    <xdr:cxnSp macro="">
      <xdr:nvCxnSpPr>
        <xdr:cNvPr id="262" name="直線コネクタ 261"/>
        <xdr:cNvCxnSpPr/>
      </xdr:nvCxnSpPr>
      <xdr:spPr>
        <a:xfrm>
          <a:off x="13512800" y="1455903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4" name="テキスト ボックス 26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2" name="円/楕円 271"/>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3"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4" name="円/楕円 273"/>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5" name="テキスト ボックス 274"/>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76" name="円/楕円 275"/>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77" name="テキスト ボックス 276"/>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78" name="円/楕円 277"/>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79" name="テキスト ボックス 27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0" name="円/楕円 279"/>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21365</xdr:rowOff>
    </xdr:from>
    <xdr:ext cx="762000" cy="259045"/>
    <xdr:sp macro="" textlink="">
      <xdr:nvSpPr>
        <xdr:cNvPr id="281" name="テキスト ボックス 280"/>
        <xdr:cNvSpPr txBox="1"/>
      </xdr:nvSpPr>
      <xdr:spPr>
        <a:xfrm>
          <a:off x="13131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市の面積が広大であり支局等を多く配置していることや、ごみ処理業務や消防業務を直営で行っていることから、類似団体平均を上回っている。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引き続き住民サービスを低下させることなく、アウトソーシングの活用や簡素で効率的な組織</a:t>
          </a:r>
          <a:r>
            <a:rPr lang="ja-JP" altLang="en-US" sz="1100" b="0" i="0" baseline="0">
              <a:solidFill>
                <a:schemeClr val="dk1"/>
              </a:solidFill>
              <a:effectLst/>
              <a:latin typeface="+mn-lt"/>
              <a:ea typeface="+mn-ea"/>
              <a:cs typeface="+mn-cs"/>
            </a:rPr>
            <a:t>運営を行うよう</a:t>
          </a:r>
          <a:r>
            <a:rPr lang="ja-JP" altLang="ja-JP" sz="1100" b="0" i="0" baseline="0">
              <a:solidFill>
                <a:schemeClr val="dk1"/>
              </a:solidFill>
              <a:effectLst/>
              <a:latin typeface="+mn-lt"/>
              <a:ea typeface="+mn-ea"/>
              <a:cs typeface="+mn-cs"/>
            </a:rPr>
            <a:t>見直しを行っていく。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132318</xdr:rowOff>
    </xdr:from>
    <xdr:to>
      <xdr:col>24</xdr:col>
      <xdr:colOff>558800</xdr:colOff>
      <xdr:row>66</xdr:row>
      <xdr:rowOff>168513</xdr:rowOff>
    </xdr:to>
    <xdr:cxnSp macro="">
      <xdr:nvCxnSpPr>
        <xdr:cNvPr id="320" name="直線コネクタ 319"/>
        <xdr:cNvCxnSpPr/>
      </xdr:nvCxnSpPr>
      <xdr:spPr>
        <a:xfrm>
          <a:off x="16179800" y="1144801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105172</xdr:rowOff>
    </xdr:from>
    <xdr:to>
      <xdr:col>23</xdr:col>
      <xdr:colOff>406400</xdr:colOff>
      <xdr:row>66</xdr:row>
      <xdr:rowOff>132318</xdr:rowOff>
    </xdr:to>
    <xdr:cxnSp macro="">
      <xdr:nvCxnSpPr>
        <xdr:cNvPr id="323" name="直線コネクタ 322"/>
        <xdr:cNvCxnSpPr/>
      </xdr:nvCxnSpPr>
      <xdr:spPr>
        <a:xfrm>
          <a:off x="15290800" y="1142087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105172</xdr:rowOff>
    </xdr:from>
    <xdr:to>
      <xdr:col>22</xdr:col>
      <xdr:colOff>203200</xdr:colOff>
      <xdr:row>66</xdr:row>
      <xdr:rowOff>106680</xdr:rowOff>
    </xdr:to>
    <xdr:cxnSp macro="">
      <xdr:nvCxnSpPr>
        <xdr:cNvPr id="326" name="直線コネクタ 325"/>
        <xdr:cNvCxnSpPr/>
      </xdr:nvCxnSpPr>
      <xdr:spPr>
        <a:xfrm flipV="1">
          <a:off x="14401800" y="114208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64453</xdr:rowOff>
    </xdr:from>
    <xdr:to>
      <xdr:col>21</xdr:col>
      <xdr:colOff>0</xdr:colOff>
      <xdr:row>66</xdr:row>
      <xdr:rowOff>106680</xdr:rowOff>
    </xdr:to>
    <xdr:cxnSp macro="">
      <xdr:nvCxnSpPr>
        <xdr:cNvPr id="329" name="直線コネクタ 328"/>
        <xdr:cNvCxnSpPr/>
      </xdr:nvCxnSpPr>
      <xdr:spPr>
        <a:xfrm>
          <a:off x="13512800" y="1138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117713</xdr:rowOff>
    </xdr:from>
    <xdr:to>
      <xdr:col>24</xdr:col>
      <xdr:colOff>609600</xdr:colOff>
      <xdr:row>67</xdr:row>
      <xdr:rowOff>47863</xdr:rowOff>
    </xdr:to>
    <xdr:sp macro="" textlink="">
      <xdr:nvSpPr>
        <xdr:cNvPr id="339" name="円/楕円 338"/>
        <xdr:cNvSpPr/>
      </xdr:nvSpPr>
      <xdr:spPr>
        <a:xfrm>
          <a:off x="16967200" y="114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13590</xdr:rowOff>
    </xdr:from>
    <xdr:ext cx="762000" cy="259045"/>
    <xdr:sp macro="" textlink="">
      <xdr:nvSpPr>
        <xdr:cNvPr id="340" name="定員管理の状況該当値テキスト"/>
        <xdr:cNvSpPr txBox="1"/>
      </xdr:nvSpPr>
      <xdr:spPr>
        <a:xfrm>
          <a:off x="17106900" y="1132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81518</xdr:rowOff>
    </xdr:from>
    <xdr:to>
      <xdr:col>23</xdr:col>
      <xdr:colOff>457200</xdr:colOff>
      <xdr:row>67</xdr:row>
      <xdr:rowOff>11668</xdr:rowOff>
    </xdr:to>
    <xdr:sp macro="" textlink="">
      <xdr:nvSpPr>
        <xdr:cNvPr id="341" name="円/楕円 340"/>
        <xdr:cNvSpPr/>
      </xdr:nvSpPr>
      <xdr:spPr>
        <a:xfrm>
          <a:off x="16129000" y="11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167895</xdr:rowOff>
    </xdr:from>
    <xdr:ext cx="736600" cy="259045"/>
    <xdr:sp macro="" textlink="">
      <xdr:nvSpPr>
        <xdr:cNvPr id="342" name="テキスト ボックス 341"/>
        <xdr:cNvSpPr txBox="1"/>
      </xdr:nvSpPr>
      <xdr:spPr>
        <a:xfrm>
          <a:off x="15798800" y="1148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54372</xdr:rowOff>
    </xdr:from>
    <xdr:to>
      <xdr:col>22</xdr:col>
      <xdr:colOff>254000</xdr:colOff>
      <xdr:row>66</xdr:row>
      <xdr:rowOff>155972</xdr:rowOff>
    </xdr:to>
    <xdr:sp macro="" textlink="">
      <xdr:nvSpPr>
        <xdr:cNvPr id="343" name="円/楕円 342"/>
        <xdr:cNvSpPr/>
      </xdr:nvSpPr>
      <xdr:spPr>
        <a:xfrm>
          <a:off x="15240000" y="113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140749</xdr:rowOff>
    </xdr:from>
    <xdr:ext cx="762000" cy="259045"/>
    <xdr:sp macro="" textlink="">
      <xdr:nvSpPr>
        <xdr:cNvPr id="344" name="テキスト ボックス 343"/>
        <xdr:cNvSpPr txBox="1"/>
      </xdr:nvSpPr>
      <xdr:spPr>
        <a:xfrm>
          <a:off x="14909800" y="1145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55880</xdr:rowOff>
    </xdr:from>
    <xdr:to>
      <xdr:col>21</xdr:col>
      <xdr:colOff>50800</xdr:colOff>
      <xdr:row>66</xdr:row>
      <xdr:rowOff>157480</xdr:rowOff>
    </xdr:to>
    <xdr:sp macro="" textlink="">
      <xdr:nvSpPr>
        <xdr:cNvPr id="345" name="円/楕円 344"/>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142257</xdr:rowOff>
    </xdr:from>
    <xdr:ext cx="762000" cy="259045"/>
    <xdr:sp macro="" textlink="">
      <xdr:nvSpPr>
        <xdr:cNvPr id="346" name="テキスト ボックス 345"/>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13653</xdr:rowOff>
    </xdr:from>
    <xdr:to>
      <xdr:col>19</xdr:col>
      <xdr:colOff>533400</xdr:colOff>
      <xdr:row>66</xdr:row>
      <xdr:rowOff>115253</xdr:rowOff>
    </xdr:to>
    <xdr:sp macro="" textlink="">
      <xdr:nvSpPr>
        <xdr:cNvPr id="347" name="円/楕円 346"/>
        <xdr:cNvSpPr/>
      </xdr:nvSpPr>
      <xdr:spPr>
        <a:xfrm>
          <a:off x="13462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100030</xdr:rowOff>
    </xdr:from>
    <xdr:ext cx="762000" cy="259045"/>
    <xdr:sp macro="" textlink="">
      <xdr:nvSpPr>
        <xdr:cNvPr id="348" name="テキスト ボックス 347"/>
        <xdr:cNvSpPr txBox="1"/>
      </xdr:nvSpPr>
      <xdr:spPr>
        <a:xfrm>
          <a:off x="13131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類似団体平均を上回っているものの</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地方債の繰上償還を積極的に実施したため、前年度</a:t>
          </a:r>
          <a:r>
            <a:rPr lang="ja-JP" altLang="en-US" sz="1100" b="0" i="0" baseline="0">
              <a:solidFill>
                <a:schemeClr val="dk1"/>
              </a:solidFill>
              <a:effectLst/>
              <a:latin typeface="+mn-lt"/>
              <a:ea typeface="+mn-ea"/>
              <a:cs typeface="+mn-cs"/>
            </a:rPr>
            <a:t>に比べて</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ポイント改善し</a:t>
          </a:r>
          <a:r>
            <a:rPr lang="ja-JP" altLang="en-US" sz="1100" b="0" i="0" baseline="0">
              <a:solidFill>
                <a:schemeClr val="dk1"/>
              </a:solidFill>
              <a:effectLst/>
              <a:latin typeface="+mn-lt"/>
              <a:ea typeface="+mn-ea"/>
              <a:cs typeface="+mn-cs"/>
            </a:rPr>
            <a:t>、その差は縮まりつつある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 地方債の新規発行額を</a:t>
          </a:r>
          <a:r>
            <a:rPr lang="ja-JP" altLang="en-US" sz="1100" b="0" i="0" baseline="0">
              <a:solidFill>
                <a:schemeClr val="dk1"/>
              </a:solidFill>
              <a:effectLst/>
              <a:latin typeface="+mn-lt"/>
              <a:ea typeface="+mn-ea"/>
              <a:cs typeface="+mn-cs"/>
            </a:rPr>
            <a:t>事業の精査により</a:t>
          </a:r>
          <a:r>
            <a:rPr lang="ja-JP" altLang="ja-JP" sz="1100" b="0" i="0" baseline="0">
              <a:solidFill>
                <a:schemeClr val="dk1"/>
              </a:solidFill>
              <a:effectLst/>
              <a:latin typeface="+mn-lt"/>
              <a:ea typeface="+mn-ea"/>
              <a:cs typeface="+mn-cs"/>
            </a:rPr>
            <a:t>抑えるとともに、地方債の繰上償還を実施し、地方債残高の削減に努める。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43</xdr:row>
      <xdr:rowOff>14817</xdr:rowOff>
    </xdr:to>
    <xdr:cxnSp macro="">
      <xdr:nvCxnSpPr>
        <xdr:cNvPr id="382" name="直線コネクタ 381"/>
        <xdr:cNvCxnSpPr/>
      </xdr:nvCxnSpPr>
      <xdr:spPr>
        <a:xfrm flipV="1">
          <a:off x="16179800" y="721825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135467</xdr:rowOff>
    </xdr:to>
    <xdr:cxnSp macro="">
      <xdr:nvCxnSpPr>
        <xdr:cNvPr id="385" name="直線コネクタ 384"/>
        <xdr:cNvCxnSpPr/>
      </xdr:nvCxnSpPr>
      <xdr:spPr>
        <a:xfrm flipV="1">
          <a:off x="15290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60537</xdr:rowOff>
    </xdr:to>
    <xdr:cxnSp macro="">
      <xdr:nvCxnSpPr>
        <xdr:cNvPr id="388" name="直線コネクタ 387"/>
        <xdr:cNvCxnSpPr/>
      </xdr:nvCxnSpPr>
      <xdr:spPr>
        <a:xfrm flipV="1">
          <a:off x="14401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68580</xdr:rowOff>
    </xdr:to>
    <xdr:cxnSp macro="">
      <xdr:nvCxnSpPr>
        <xdr:cNvPr id="391" name="直線コネクタ 390"/>
        <xdr:cNvCxnSpPr/>
      </xdr:nvCxnSpPr>
      <xdr:spPr>
        <a:xfrm flipV="1">
          <a:off x="13512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3" name="円/楕円 402"/>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4" name="テキスト ボックス 403"/>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5" name="円/楕円 404"/>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6" name="テキスト ボックス 405"/>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7" name="円/楕円 406"/>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8" name="テキスト ボックス 407"/>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9" name="円/楕円 408"/>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10" name="テキスト ボックス 409"/>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類似団体平均を上回っている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地方債残高の減少や財政調整基金をはじめとする充当可能基金残高の増加などにより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前年度に比べて</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ポイント改善</a:t>
          </a:r>
          <a:r>
            <a:rPr lang="ja-JP" altLang="en-US" sz="1100" b="0" i="0" baseline="0">
              <a:solidFill>
                <a:schemeClr val="dk1"/>
              </a:solidFill>
              <a:effectLst/>
              <a:latin typeface="+mn-lt"/>
              <a:ea typeface="+mn-ea"/>
              <a:cs typeface="+mn-cs"/>
            </a:rPr>
            <a:t>し、類似団体平均との差は縮まりつつある。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地方債残高は高い状況にあるが、交付税算入率の高い辺地対策事業債、過疎対策事業債等の占める割合が高く実質的な負担は軽減される。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今後も将来への負担を少しでも軽減するよう、有利な地方債の活用と地方債残高の減少に努め、財政の健全化を推進する。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25485</xdr:rowOff>
    </xdr:from>
    <xdr:to>
      <xdr:col>24</xdr:col>
      <xdr:colOff>558800</xdr:colOff>
      <xdr:row>17</xdr:row>
      <xdr:rowOff>102701</xdr:rowOff>
    </xdr:to>
    <xdr:cxnSp macro="">
      <xdr:nvCxnSpPr>
        <xdr:cNvPr id="444" name="直線コネクタ 443"/>
        <xdr:cNvCxnSpPr/>
      </xdr:nvCxnSpPr>
      <xdr:spPr>
        <a:xfrm flipV="1">
          <a:off x="16179800" y="2940135"/>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102701</xdr:rowOff>
    </xdr:from>
    <xdr:to>
      <xdr:col>23</xdr:col>
      <xdr:colOff>406400</xdr:colOff>
      <xdr:row>18</xdr:row>
      <xdr:rowOff>161290</xdr:rowOff>
    </xdr:to>
    <xdr:cxnSp macro="">
      <xdr:nvCxnSpPr>
        <xdr:cNvPr id="447" name="直線コネクタ 446"/>
        <xdr:cNvCxnSpPr/>
      </xdr:nvCxnSpPr>
      <xdr:spPr>
        <a:xfrm flipV="1">
          <a:off x="15290800" y="3017351"/>
          <a:ext cx="889000" cy="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161290</xdr:rowOff>
    </xdr:from>
    <xdr:to>
      <xdr:col>22</xdr:col>
      <xdr:colOff>203200</xdr:colOff>
      <xdr:row>19</xdr:row>
      <xdr:rowOff>84751</xdr:rowOff>
    </xdr:to>
    <xdr:cxnSp macro="">
      <xdr:nvCxnSpPr>
        <xdr:cNvPr id="450" name="直線コネクタ 449"/>
        <xdr:cNvCxnSpPr/>
      </xdr:nvCxnSpPr>
      <xdr:spPr>
        <a:xfrm flipV="1">
          <a:off x="14401800" y="3247390"/>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84751</xdr:rowOff>
    </xdr:from>
    <xdr:to>
      <xdr:col>21</xdr:col>
      <xdr:colOff>0</xdr:colOff>
      <xdr:row>19</xdr:row>
      <xdr:rowOff>139446</xdr:rowOff>
    </xdr:to>
    <xdr:cxnSp macro="">
      <xdr:nvCxnSpPr>
        <xdr:cNvPr id="453" name="直線コネクタ 452"/>
        <xdr:cNvCxnSpPr/>
      </xdr:nvCxnSpPr>
      <xdr:spPr>
        <a:xfrm flipV="1">
          <a:off x="13512800" y="3342301"/>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146135</xdr:rowOff>
    </xdr:from>
    <xdr:to>
      <xdr:col>24</xdr:col>
      <xdr:colOff>609600</xdr:colOff>
      <xdr:row>17</xdr:row>
      <xdr:rowOff>76285</xdr:rowOff>
    </xdr:to>
    <xdr:sp macro="" textlink="">
      <xdr:nvSpPr>
        <xdr:cNvPr id="463" name="円/楕円 462"/>
        <xdr:cNvSpPr/>
      </xdr:nvSpPr>
      <xdr:spPr>
        <a:xfrm>
          <a:off x="169672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118212</xdr:rowOff>
    </xdr:from>
    <xdr:ext cx="762000" cy="259045"/>
    <xdr:sp macro="" textlink="">
      <xdr:nvSpPr>
        <xdr:cNvPr id="464" name="将来負担の状況該当値テキスト"/>
        <xdr:cNvSpPr txBox="1"/>
      </xdr:nvSpPr>
      <xdr:spPr>
        <a:xfrm>
          <a:off x="17106900" y="286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51901</xdr:rowOff>
    </xdr:from>
    <xdr:to>
      <xdr:col>23</xdr:col>
      <xdr:colOff>457200</xdr:colOff>
      <xdr:row>17</xdr:row>
      <xdr:rowOff>153501</xdr:rowOff>
    </xdr:to>
    <xdr:sp macro="" textlink="">
      <xdr:nvSpPr>
        <xdr:cNvPr id="465" name="円/楕円 464"/>
        <xdr:cNvSpPr/>
      </xdr:nvSpPr>
      <xdr:spPr>
        <a:xfrm>
          <a:off x="161290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138278</xdr:rowOff>
    </xdr:from>
    <xdr:ext cx="736600" cy="259045"/>
    <xdr:sp macro="" textlink="">
      <xdr:nvSpPr>
        <xdr:cNvPr id="466" name="テキスト ボックス 465"/>
        <xdr:cNvSpPr txBox="1"/>
      </xdr:nvSpPr>
      <xdr:spPr>
        <a:xfrm>
          <a:off x="15798800" y="305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110490</xdr:rowOff>
    </xdr:from>
    <xdr:to>
      <xdr:col>22</xdr:col>
      <xdr:colOff>254000</xdr:colOff>
      <xdr:row>19</xdr:row>
      <xdr:rowOff>40640</xdr:rowOff>
    </xdr:to>
    <xdr:sp macro="" textlink="">
      <xdr:nvSpPr>
        <xdr:cNvPr id="467" name="円/楕円 466"/>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25417</xdr:rowOff>
    </xdr:from>
    <xdr:ext cx="762000" cy="259045"/>
    <xdr:sp macro="" textlink="">
      <xdr:nvSpPr>
        <xdr:cNvPr id="468" name="テキスト ボックス 467"/>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33951</xdr:rowOff>
    </xdr:from>
    <xdr:to>
      <xdr:col>21</xdr:col>
      <xdr:colOff>50800</xdr:colOff>
      <xdr:row>19</xdr:row>
      <xdr:rowOff>135551</xdr:rowOff>
    </xdr:to>
    <xdr:sp macro="" textlink="">
      <xdr:nvSpPr>
        <xdr:cNvPr id="469" name="円/楕円 468"/>
        <xdr:cNvSpPr/>
      </xdr:nvSpPr>
      <xdr:spPr>
        <a:xfrm>
          <a:off x="14351000" y="32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120328</xdr:rowOff>
    </xdr:from>
    <xdr:ext cx="762000" cy="259045"/>
    <xdr:sp macro="" textlink="">
      <xdr:nvSpPr>
        <xdr:cNvPr id="470" name="テキスト ボックス 469"/>
        <xdr:cNvSpPr txBox="1"/>
      </xdr:nvSpPr>
      <xdr:spPr>
        <a:xfrm>
          <a:off x="14020800" y="337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88646</xdr:rowOff>
    </xdr:from>
    <xdr:to>
      <xdr:col>19</xdr:col>
      <xdr:colOff>533400</xdr:colOff>
      <xdr:row>20</xdr:row>
      <xdr:rowOff>18796</xdr:rowOff>
    </xdr:to>
    <xdr:sp macro="" textlink="">
      <xdr:nvSpPr>
        <xdr:cNvPr id="471" name="円/楕円 470"/>
        <xdr:cNvSpPr/>
      </xdr:nvSpPr>
      <xdr:spPr>
        <a:xfrm>
          <a:off x="13462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3573</xdr:rowOff>
    </xdr:from>
    <xdr:ext cx="762000" cy="259045"/>
    <xdr:sp macro="" textlink="">
      <xdr:nvSpPr>
        <xdr:cNvPr id="472" name="テキスト ボックス 471"/>
        <xdr:cNvSpPr txBox="1"/>
      </xdr:nvSpPr>
      <xdr:spPr>
        <a:xfrm>
          <a:off x="13131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31,991
31,756
793.29
25,549,648
23,738,836
1,349,864
17,103,665
33,122,952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市の面積が広大で類似団体と比較して職員数が多いものの、人件費に係る経常収支比率は類似団体平均を</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ただし、人口1人当たり決算額で比較すると類似団体平均を上回っているため、今後も、民間でも運営可能な施設については、指定管理者制度の導入などにより委託化を進め、人件費の削減に努める。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1814</xdr:rowOff>
    </xdr:from>
    <xdr:to>
      <xdr:col>7</xdr:col>
      <xdr:colOff>15875</xdr:colOff>
      <xdr:row>36</xdr:row>
      <xdr:rowOff>56243</xdr:rowOff>
    </xdr:to>
    <xdr:cxnSp macro="">
      <xdr:nvCxnSpPr>
        <xdr:cNvPr id="66" name="直線コネクタ 65"/>
        <xdr:cNvCxnSpPr/>
      </xdr:nvCxnSpPr>
      <xdr:spPr>
        <a:xfrm>
          <a:off x="3987800" y="6174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1814</xdr:rowOff>
    </xdr:from>
    <xdr:to>
      <xdr:col>5</xdr:col>
      <xdr:colOff>549275</xdr:colOff>
      <xdr:row>36</xdr:row>
      <xdr:rowOff>78014</xdr:rowOff>
    </xdr:to>
    <xdr:cxnSp macro="">
      <xdr:nvCxnSpPr>
        <xdr:cNvPr id="69" name="直線コネクタ 68"/>
        <xdr:cNvCxnSpPr/>
      </xdr:nvCxnSpPr>
      <xdr:spPr>
        <a:xfrm flipV="1">
          <a:off x="3098800" y="617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110672</xdr:rowOff>
    </xdr:to>
    <xdr:cxnSp macro="">
      <xdr:nvCxnSpPr>
        <xdr:cNvPr id="72" name="直線コネクタ 71"/>
        <xdr:cNvCxnSpPr/>
      </xdr:nvCxnSpPr>
      <xdr:spPr>
        <a:xfrm flipV="1">
          <a:off x="2209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110672</xdr:rowOff>
    </xdr:to>
    <xdr:cxnSp macro="">
      <xdr:nvCxnSpPr>
        <xdr:cNvPr id="75" name="直線コネクタ 74"/>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5" name="円/楕円 84"/>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21970</xdr:rowOff>
    </xdr:from>
    <xdr:ext cx="762000" cy="259045"/>
    <xdr:sp macro="" textlink="">
      <xdr:nvSpPr>
        <xdr:cNvPr id="86"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122464</xdr:rowOff>
    </xdr:from>
    <xdr:to>
      <xdr:col>5</xdr:col>
      <xdr:colOff>600075</xdr:colOff>
      <xdr:row>36</xdr:row>
      <xdr:rowOff>52614</xdr:rowOff>
    </xdr:to>
    <xdr:sp macro="" textlink="">
      <xdr:nvSpPr>
        <xdr:cNvPr id="87" name="円/楕円 86"/>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62791</xdr:rowOff>
    </xdr:from>
    <xdr:ext cx="736600" cy="259045"/>
    <xdr:sp macro="" textlink="">
      <xdr:nvSpPr>
        <xdr:cNvPr id="88" name="テキスト ボックス 87"/>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89" name="円/楕円 88"/>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0" name="テキスト ボックス 89"/>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59872</xdr:rowOff>
    </xdr:from>
    <xdr:to>
      <xdr:col>3</xdr:col>
      <xdr:colOff>193675</xdr:colOff>
      <xdr:row>36</xdr:row>
      <xdr:rowOff>161472</xdr:rowOff>
    </xdr:to>
    <xdr:sp macro="" textlink="">
      <xdr:nvSpPr>
        <xdr:cNvPr id="91" name="円/楕円 90"/>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199</xdr:rowOff>
    </xdr:from>
    <xdr:ext cx="762000" cy="259045"/>
    <xdr:sp macro="" textlink="">
      <xdr:nvSpPr>
        <xdr:cNvPr id="92" name="テキスト ボックス 91"/>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平成19年度に全ての事業にかかる委託料の見直しを実施し抑制に努めているため、物件費に係る経常収支比率は類似団体平均を</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今後も、適正な委託料の算定に努めるとともに、更なる業務の民間委託化を推進する。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34471</xdr:rowOff>
    </xdr:to>
    <xdr:cxnSp macro="">
      <xdr:nvCxnSpPr>
        <xdr:cNvPr id="129" name="直線コネクタ 128"/>
        <xdr:cNvCxnSpPr/>
      </xdr:nvCxnSpPr>
      <xdr:spPr>
        <a:xfrm>
          <a:off x="15671800" y="2734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162379</xdr:rowOff>
    </xdr:to>
    <xdr:cxnSp macro="">
      <xdr:nvCxnSpPr>
        <xdr:cNvPr id="132" name="直線コネクタ 131"/>
        <xdr:cNvCxnSpPr/>
      </xdr:nvCxnSpPr>
      <xdr:spPr>
        <a:xfrm>
          <a:off x="14782800" y="267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129721</xdr:rowOff>
    </xdr:to>
    <xdr:cxnSp macro="">
      <xdr:nvCxnSpPr>
        <xdr:cNvPr id="135" name="直線コネクタ 134"/>
        <xdr:cNvCxnSpPr/>
      </xdr:nvCxnSpPr>
      <xdr:spPr>
        <a:xfrm flipV="1">
          <a:off x="13893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129721</xdr:rowOff>
    </xdr:to>
    <xdr:cxnSp macro="">
      <xdr:nvCxnSpPr>
        <xdr:cNvPr id="138" name="直線コネクタ 137"/>
        <xdr:cNvCxnSpPr/>
      </xdr:nvCxnSpPr>
      <xdr:spPr>
        <a:xfrm>
          <a:off x="13004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8" name="円/楕円 147"/>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9"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0" name="円/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4" name="円/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6" name="円/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扶助費にかかる経常収支比率は類似団体平均を</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これは資格審査の適正化や各種手当への特別加算などの見直しを進めてきたことが要因である。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今後も、現在の水準を維持するよう努めていく。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165100</xdr:rowOff>
    </xdr:to>
    <xdr:cxnSp macro="">
      <xdr:nvCxnSpPr>
        <xdr:cNvPr id="185" name="直線コネクタ 184"/>
        <xdr:cNvCxnSpPr/>
      </xdr:nvCxnSpPr>
      <xdr:spPr>
        <a:xfrm flipV="1">
          <a:off x="4826000" y="9271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133350</xdr:rowOff>
    </xdr:from>
    <xdr:to>
      <xdr:col>7</xdr:col>
      <xdr:colOff>15875</xdr:colOff>
      <xdr:row>54</xdr:row>
      <xdr:rowOff>12700</xdr:rowOff>
    </xdr:to>
    <xdr:cxnSp macro="">
      <xdr:nvCxnSpPr>
        <xdr:cNvPr id="190" name="直線コネクタ 189"/>
        <xdr:cNvCxnSpPr/>
      </xdr:nvCxnSpPr>
      <xdr:spPr>
        <a:xfrm>
          <a:off x="3987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1"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192" name="フローチャート : 判断 191"/>
        <xdr:cNvSpPr/>
      </xdr:nvSpPr>
      <xdr:spPr>
        <a:xfrm>
          <a:off x="4775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133350</xdr:rowOff>
    </xdr:to>
    <xdr:cxnSp macro="">
      <xdr:nvCxnSpPr>
        <xdr:cNvPr id="193" name="直線コネクタ 192"/>
        <xdr:cNvCxnSpPr/>
      </xdr:nvCxnSpPr>
      <xdr:spPr>
        <a:xfrm>
          <a:off x="3098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4" name="フローチャート : 判断 193"/>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5" name="テキスト ボックス 194"/>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95250</xdr:rowOff>
    </xdr:from>
    <xdr:to>
      <xdr:col>4</xdr:col>
      <xdr:colOff>346075</xdr:colOff>
      <xdr:row>53</xdr:row>
      <xdr:rowOff>107950</xdr:rowOff>
    </xdr:to>
    <xdr:cxnSp macro="">
      <xdr:nvCxnSpPr>
        <xdr:cNvPr id="196" name="直線コネクタ 195"/>
        <xdr:cNvCxnSpPr/>
      </xdr:nvCxnSpPr>
      <xdr:spPr>
        <a:xfrm>
          <a:off x="2209800" y="918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120650</xdr:rowOff>
    </xdr:from>
    <xdr:to>
      <xdr:col>4</xdr:col>
      <xdr:colOff>396875</xdr:colOff>
      <xdr:row>56</xdr:row>
      <xdr:rowOff>50800</xdr:rowOff>
    </xdr:to>
    <xdr:sp macro="" textlink="">
      <xdr:nvSpPr>
        <xdr:cNvPr id="197" name="フローチャート : 判断 196"/>
        <xdr:cNvSpPr/>
      </xdr:nvSpPr>
      <xdr:spPr>
        <a:xfrm>
          <a:off x="3048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35577</xdr:rowOff>
    </xdr:from>
    <xdr:ext cx="762000" cy="259045"/>
    <xdr:sp macro="" textlink="">
      <xdr:nvSpPr>
        <xdr:cNvPr id="198" name="テキスト ボックス 197"/>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146050</xdr:rowOff>
    </xdr:to>
    <xdr:cxnSp macro="">
      <xdr:nvCxnSpPr>
        <xdr:cNvPr id="199" name="直線コネクタ 198"/>
        <xdr:cNvCxnSpPr/>
      </xdr:nvCxnSpPr>
      <xdr:spPr>
        <a:xfrm flipV="1">
          <a:off x="1320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57150</xdr:rowOff>
    </xdr:from>
    <xdr:to>
      <xdr:col>3</xdr:col>
      <xdr:colOff>193675</xdr:colOff>
      <xdr:row>55</xdr:row>
      <xdr:rowOff>158750</xdr:rowOff>
    </xdr:to>
    <xdr:sp macro="" textlink="">
      <xdr:nvSpPr>
        <xdr:cNvPr id="200" name="フローチャート :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02" name="フローチャート : 判断 201"/>
        <xdr:cNvSpPr/>
      </xdr:nvSpPr>
      <xdr:spPr>
        <a:xfrm>
          <a:off x="1270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92727</xdr:rowOff>
    </xdr:from>
    <xdr:ext cx="762000" cy="259045"/>
    <xdr:sp macro="" textlink="">
      <xdr:nvSpPr>
        <xdr:cNvPr id="203" name="テキスト ボックス 202"/>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82550</xdr:rowOff>
    </xdr:from>
    <xdr:to>
      <xdr:col>5</xdr:col>
      <xdr:colOff>600075</xdr:colOff>
      <xdr:row>54</xdr:row>
      <xdr:rowOff>12700</xdr:rowOff>
    </xdr:to>
    <xdr:sp macro="" textlink="">
      <xdr:nvSpPr>
        <xdr:cNvPr id="211" name="円/楕円 210"/>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22877</xdr:rowOff>
    </xdr:from>
    <xdr:ext cx="736600" cy="259045"/>
    <xdr:sp macro="" textlink="">
      <xdr:nvSpPr>
        <xdr:cNvPr id="212" name="テキスト ボックス 211"/>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3" name="円/楕円 21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4" name="テキスト ボックス 213"/>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44450</xdr:rowOff>
    </xdr:from>
    <xdr:to>
      <xdr:col>3</xdr:col>
      <xdr:colOff>193675</xdr:colOff>
      <xdr:row>53</xdr:row>
      <xdr:rowOff>146050</xdr:rowOff>
    </xdr:to>
    <xdr:sp macro="" textlink="">
      <xdr:nvSpPr>
        <xdr:cNvPr id="215" name="円/楕円 214"/>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156227</xdr:rowOff>
    </xdr:from>
    <xdr:ext cx="762000" cy="259045"/>
    <xdr:sp macro="" textlink="">
      <xdr:nvSpPr>
        <xdr:cNvPr id="216" name="テキスト ボックス 215"/>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その他に係る経常収支比率は類似団体平均を</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ポイントと僅かに下回っている。今後も繰出金の増加を抑制するため、簡易水道事業や下水道事業等の公営企業会計については経費を節減するとともに</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独立採算の原則に基づき健全化を図</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また国民健康保険事業に</a:t>
          </a:r>
          <a:r>
            <a:rPr lang="ja-JP" altLang="en-US" sz="1100">
              <a:solidFill>
                <a:schemeClr val="dk1"/>
              </a:solidFill>
              <a:effectLst/>
              <a:latin typeface="+mn-lt"/>
              <a:ea typeface="+mn-ea"/>
              <a:cs typeface="+mn-cs"/>
            </a:rPr>
            <a:t>ついては、</a:t>
          </a:r>
          <a:r>
            <a:rPr lang="ja-JP" altLang="ja-JP" sz="1100">
              <a:solidFill>
                <a:schemeClr val="dk1"/>
              </a:solidFill>
              <a:effectLst/>
              <a:latin typeface="+mn-lt"/>
              <a:ea typeface="+mn-ea"/>
              <a:cs typeface="+mn-cs"/>
            </a:rPr>
            <a:t>国民健康保険税の適正化を図ることなどにより、普通会計の負担を軽減していくように努める。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6" name="直線コネクタ 245"/>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7"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8" name="直線コネクタ 247"/>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49"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0" name="直線コネクタ 249"/>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51" name="直線コネクタ 250"/>
        <xdr:cNvCxnSpPr/>
      </xdr:nvCxnSpPr>
      <xdr:spPr>
        <a:xfrm>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3" name="フローチャート :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1270</xdr:rowOff>
    </xdr:to>
    <xdr:cxnSp macro="">
      <xdr:nvCxnSpPr>
        <xdr:cNvPr id="254" name="直線コネクタ 253"/>
        <xdr:cNvCxnSpPr/>
      </xdr:nvCxnSpPr>
      <xdr:spPr>
        <a:xfrm>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149860</xdr:rowOff>
    </xdr:to>
    <xdr:cxnSp macro="">
      <xdr:nvCxnSpPr>
        <xdr:cNvPr id="257" name="直線コネクタ 256"/>
        <xdr:cNvCxnSpPr/>
      </xdr:nvCxnSpPr>
      <xdr:spPr>
        <a:xfrm>
          <a:off x="13893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58" name="フローチャート :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59" name="テキスト ボックス 25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81280</xdr:rowOff>
    </xdr:to>
    <xdr:cxnSp macro="">
      <xdr:nvCxnSpPr>
        <xdr:cNvPr id="260" name="直線コネクタ 259"/>
        <xdr:cNvCxnSpPr/>
      </xdr:nvCxnSpPr>
      <xdr:spPr>
        <a:xfrm>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ポイントと大きく下回っている。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今後も公益性・公平性の観点から補助内容を見直し、客観的で明確な交付基準に基づき、不適当な補助金は見直しや廃止を行う方針である。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7" name="直線コネクタ 306"/>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08"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09" name="直線コネクタ 308"/>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0"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1" name="直線コネクタ 310"/>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149860</xdr:rowOff>
    </xdr:from>
    <xdr:to>
      <xdr:col>24</xdr:col>
      <xdr:colOff>31750</xdr:colOff>
      <xdr:row>32</xdr:row>
      <xdr:rowOff>157480</xdr:rowOff>
    </xdr:to>
    <xdr:cxnSp macro="">
      <xdr:nvCxnSpPr>
        <xdr:cNvPr id="312" name="直線コネクタ 311"/>
        <xdr:cNvCxnSpPr/>
      </xdr:nvCxnSpPr>
      <xdr:spPr>
        <a:xfrm>
          <a:off x="15671800" y="563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3"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4" name="フローチャート : 判断 313"/>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142240</xdr:rowOff>
    </xdr:from>
    <xdr:to>
      <xdr:col>22</xdr:col>
      <xdr:colOff>565150</xdr:colOff>
      <xdr:row>32</xdr:row>
      <xdr:rowOff>149860</xdr:rowOff>
    </xdr:to>
    <xdr:cxnSp macro="">
      <xdr:nvCxnSpPr>
        <xdr:cNvPr id="315" name="直線コネクタ 314"/>
        <xdr:cNvCxnSpPr/>
      </xdr:nvCxnSpPr>
      <xdr:spPr>
        <a:xfrm>
          <a:off x="14782800" y="562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6" name="フローチャート : 判断 315"/>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7" name="テキスト ボックス 316"/>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119380</xdr:rowOff>
    </xdr:from>
    <xdr:to>
      <xdr:col>21</xdr:col>
      <xdr:colOff>361950</xdr:colOff>
      <xdr:row>32</xdr:row>
      <xdr:rowOff>142240</xdr:rowOff>
    </xdr:to>
    <xdr:cxnSp macro="">
      <xdr:nvCxnSpPr>
        <xdr:cNvPr id="318" name="直線コネクタ 317"/>
        <xdr:cNvCxnSpPr/>
      </xdr:nvCxnSpPr>
      <xdr:spPr>
        <a:xfrm>
          <a:off x="13893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19" name="フローチャート : 判断 318"/>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0" name="テキスト ボックス 319"/>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119380</xdr:rowOff>
    </xdr:from>
    <xdr:to>
      <xdr:col>20</xdr:col>
      <xdr:colOff>158750</xdr:colOff>
      <xdr:row>32</xdr:row>
      <xdr:rowOff>142240</xdr:rowOff>
    </xdr:to>
    <xdr:cxnSp macro="">
      <xdr:nvCxnSpPr>
        <xdr:cNvPr id="321" name="直線コネクタ 320"/>
        <xdr:cNvCxnSpPr/>
      </xdr:nvCxnSpPr>
      <xdr:spPr>
        <a:xfrm flipV="1">
          <a:off x="13004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2" name="フローチャート : 判断 321"/>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3" name="テキスト ボックス 322"/>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4" name="フローチャート : 判断 323"/>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5" name="テキスト ボックス 324"/>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106680</xdr:rowOff>
    </xdr:from>
    <xdr:to>
      <xdr:col>24</xdr:col>
      <xdr:colOff>82550</xdr:colOff>
      <xdr:row>33</xdr:row>
      <xdr:rowOff>36830</xdr:rowOff>
    </xdr:to>
    <xdr:sp macro="" textlink="">
      <xdr:nvSpPr>
        <xdr:cNvPr id="331" name="円/楕円 330"/>
        <xdr:cNvSpPr/>
      </xdr:nvSpPr>
      <xdr:spPr>
        <a:xfrm>
          <a:off x="16459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15257</xdr:rowOff>
    </xdr:from>
    <xdr:ext cx="762000" cy="259045"/>
    <xdr:sp macro="" textlink="">
      <xdr:nvSpPr>
        <xdr:cNvPr id="332" name="補助費等該当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99060</xdr:rowOff>
    </xdr:from>
    <xdr:to>
      <xdr:col>22</xdr:col>
      <xdr:colOff>615950</xdr:colOff>
      <xdr:row>33</xdr:row>
      <xdr:rowOff>29210</xdr:rowOff>
    </xdr:to>
    <xdr:sp macro="" textlink="">
      <xdr:nvSpPr>
        <xdr:cNvPr id="333" name="円/楕円 332"/>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39387</xdr:rowOff>
    </xdr:from>
    <xdr:ext cx="736600" cy="259045"/>
    <xdr:sp macro="" textlink="">
      <xdr:nvSpPr>
        <xdr:cNvPr id="334" name="テキスト ボックス 333"/>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91440</xdr:rowOff>
    </xdr:from>
    <xdr:to>
      <xdr:col>21</xdr:col>
      <xdr:colOff>412750</xdr:colOff>
      <xdr:row>33</xdr:row>
      <xdr:rowOff>21590</xdr:rowOff>
    </xdr:to>
    <xdr:sp macro="" textlink="">
      <xdr:nvSpPr>
        <xdr:cNvPr id="335" name="円/楕円 334"/>
        <xdr:cNvSpPr/>
      </xdr:nvSpPr>
      <xdr:spPr>
        <a:xfrm>
          <a:off x="14732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31767</xdr:rowOff>
    </xdr:from>
    <xdr:ext cx="762000" cy="259045"/>
    <xdr:sp macro="" textlink="">
      <xdr:nvSpPr>
        <xdr:cNvPr id="336" name="テキスト ボックス 335"/>
        <xdr:cNvSpPr txBox="1"/>
      </xdr:nvSpPr>
      <xdr:spPr>
        <a:xfrm>
          <a:off x="14401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68580</xdr:rowOff>
    </xdr:from>
    <xdr:to>
      <xdr:col>20</xdr:col>
      <xdr:colOff>209550</xdr:colOff>
      <xdr:row>32</xdr:row>
      <xdr:rowOff>170180</xdr:rowOff>
    </xdr:to>
    <xdr:sp macro="" textlink="">
      <xdr:nvSpPr>
        <xdr:cNvPr id="337" name="円/楕円 336"/>
        <xdr:cNvSpPr/>
      </xdr:nvSpPr>
      <xdr:spPr>
        <a:xfrm>
          <a:off x="13843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8907</xdr:rowOff>
    </xdr:from>
    <xdr:ext cx="762000" cy="259045"/>
    <xdr:sp macro="" textlink="">
      <xdr:nvSpPr>
        <xdr:cNvPr id="338" name="テキスト ボックス 337"/>
        <xdr:cNvSpPr txBox="1"/>
      </xdr:nvSpPr>
      <xdr:spPr>
        <a:xfrm>
          <a:off x="13512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91440</xdr:rowOff>
    </xdr:from>
    <xdr:to>
      <xdr:col>19</xdr:col>
      <xdr:colOff>6350</xdr:colOff>
      <xdr:row>33</xdr:row>
      <xdr:rowOff>21590</xdr:rowOff>
    </xdr:to>
    <xdr:sp macro="" textlink="">
      <xdr:nvSpPr>
        <xdr:cNvPr id="339" name="円/楕円 338"/>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31767</xdr:rowOff>
    </xdr:from>
    <xdr:ext cx="762000" cy="259045"/>
    <xdr:sp macro="" textlink="">
      <xdr:nvSpPr>
        <xdr:cNvPr id="340" name="テキスト ボックス 339"/>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合併前に集中した大型事業により合併市町の地方債を引き継いだことによる地方債残高が増加した影響に加え、ラストワンマイル事業の実施や防災公園の整備等により類似団体平均を大きく上回っている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公債費に係る経常収支比率は減少傾向にある。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地方債の発行額</a:t>
          </a:r>
          <a:r>
            <a:rPr lang="ja-JP" altLang="en-US" sz="1100" b="0" i="0" baseline="0">
              <a:solidFill>
                <a:schemeClr val="dk1"/>
              </a:solidFill>
              <a:effectLst/>
              <a:latin typeface="+mn-lt"/>
              <a:ea typeface="+mn-ea"/>
              <a:cs typeface="+mn-cs"/>
            </a:rPr>
            <a:t>を事業の精査により抑制する</a:t>
          </a:r>
          <a:r>
            <a:rPr lang="ja-JP" altLang="ja-JP" sz="1100" b="0" i="0" baseline="0">
              <a:solidFill>
                <a:schemeClr val="dk1"/>
              </a:solidFill>
              <a:effectLst/>
              <a:latin typeface="+mn-lt"/>
              <a:ea typeface="+mn-ea"/>
              <a:cs typeface="+mn-cs"/>
            </a:rPr>
            <a:t>とともに、地方債の繰上償還を実施し、地方債残高の削減に努めて</a:t>
          </a:r>
          <a:r>
            <a:rPr lang="ja-JP" altLang="en-US" sz="1100" b="0" i="0" baseline="0">
              <a:solidFill>
                <a:schemeClr val="dk1"/>
              </a:solidFill>
              <a:effectLst/>
              <a:latin typeface="+mn-lt"/>
              <a:ea typeface="+mn-ea"/>
              <a:cs typeface="+mn-cs"/>
            </a:rPr>
            <a:t>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5" name="直線コネクタ 364"/>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8"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9" name="直線コネクタ 368"/>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90424</xdr:rowOff>
    </xdr:from>
    <xdr:to>
      <xdr:col>7</xdr:col>
      <xdr:colOff>15875</xdr:colOff>
      <xdr:row>80</xdr:row>
      <xdr:rowOff>140715</xdr:rowOff>
    </xdr:to>
    <xdr:cxnSp macro="">
      <xdr:nvCxnSpPr>
        <xdr:cNvPr id="370" name="直線コネクタ 369"/>
        <xdr:cNvCxnSpPr/>
      </xdr:nvCxnSpPr>
      <xdr:spPr>
        <a:xfrm flipV="1">
          <a:off x="3987800" y="138064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1"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2" name="フローチャート : 判断 371"/>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140715</xdr:rowOff>
    </xdr:from>
    <xdr:to>
      <xdr:col>5</xdr:col>
      <xdr:colOff>549275</xdr:colOff>
      <xdr:row>81</xdr:row>
      <xdr:rowOff>24130</xdr:rowOff>
    </xdr:to>
    <xdr:cxnSp macro="">
      <xdr:nvCxnSpPr>
        <xdr:cNvPr id="373" name="直線コネクタ 372"/>
        <xdr:cNvCxnSpPr/>
      </xdr:nvCxnSpPr>
      <xdr:spPr>
        <a:xfrm flipV="1">
          <a:off x="3098800" y="138567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4" name="フローチャート : 判断 373"/>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5" name="テキスト ボックス 374"/>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24130</xdr:rowOff>
    </xdr:from>
    <xdr:to>
      <xdr:col>4</xdr:col>
      <xdr:colOff>346075</xdr:colOff>
      <xdr:row>81</xdr:row>
      <xdr:rowOff>120142</xdr:rowOff>
    </xdr:to>
    <xdr:cxnSp macro="">
      <xdr:nvCxnSpPr>
        <xdr:cNvPr id="376" name="直線コネクタ 375"/>
        <xdr:cNvCxnSpPr/>
      </xdr:nvCxnSpPr>
      <xdr:spPr>
        <a:xfrm flipV="1">
          <a:off x="2209800" y="139115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7" name="フローチャート : 判断 376"/>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78" name="テキスト ボックス 377"/>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97282</xdr:rowOff>
    </xdr:from>
    <xdr:to>
      <xdr:col>3</xdr:col>
      <xdr:colOff>142875</xdr:colOff>
      <xdr:row>81</xdr:row>
      <xdr:rowOff>120142</xdr:rowOff>
    </xdr:to>
    <xdr:cxnSp macro="">
      <xdr:nvCxnSpPr>
        <xdr:cNvPr id="379" name="直線コネクタ 378"/>
        <xdr:cNvCxnSpPr/>
      </xdr:nvCxnSpPr>
      <xdr:spPr>
        <a:xfrm>
          <a:off x="1320800" y="13984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0" name="フローチャート : 判断 379"/>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1" name="テキスト ボックス 380"/>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39624</xdr:rowOff>
    </xdr:from>
    <xdr:to>
      <xdr:col>7</xdr:col>
      <xdr:colOff>66675</xdr:colOff>
      <xdr:row>80</xdr:row>
      <xdr:rowOff>141224</xdr:rowOff>
    </xdr:to>
    <xdr:sp macro="" textlink="">
      <xdr:nvSpPr>
        <xdr:cNvPr id="389" name="円/楕円 388"/>
        <xdr:cNvSpPr/>
      </xdr:nvSpPr>
      <xdr:spPr>
        <a:xfrm>
          <a:off x="4775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119651</xdr:rowOff>
    </xdr:from>
    <xdr:ext cx="762000" cy="259045"/>
    <xdr:sp macro="" textlink="">
      <xdr:nvSpPr>
        <xdr:cNvPr id="390" name="公債費該当値テキスト"/>
        <xdr:cNvSpPr txBox="1"/>
      </xdr:nvSpPr>
      <xdr:spPr>
        <a:xfrm>
          <a:off x="4914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89915</xdr:rowOff>
    </xdr:from>
    <xdr:to>
      <xdr:col>5</xdr:col>
      <xdr:colOff>600075</xdr:colOff>
      <xdr:row>81</xdr:row>
      <xdr:rowOff>20065</xdr:rowOff>
    </xdr:to>
    <xdr:sp macro="" textlink="">
      <xdr:nvSpPr>
        <xdr:cNvPr id="391" name="円/楕円 390"/>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4842</xdr:rowOff>
    </xdr:from>
    <xdr:ext cx="736600" cy="259045"/>
    <xdr:sp macro="" textlink="">
      <xdr:nvSpPr>
        <xdr:cNvPr id="392" name="テキスト ボックス 391"/>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144780</xdr:rowOff>
    </xdr:from>
    <xdr:to>
      <xdr:col>4</xdr:col>
      <xdr:colOff>396875</xdr:colOff>
      <xdr:row>81</xdr:row>
      <xdr:rowOff>74930</xdr:rowOff>
    </xdr:to>
    <xdr:sp macro="" textlink="">
      <xdr:nvSpPr>
        <xdr:cNvPr id="393" name="円/楕円 392"/>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59707</xdr:rowOff>
    </xdr:from>
    <xdr:ext cx="762000" cy="259045"/>
    <xdr:sp macro="" textlink="">
      <xdr:nvSpPr>
        <xdr:cNvPr id="394" name="テキスト ボックス 393"/>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69342</xdr:rowOff>
    </xdr:from>
    <xdr:to>
      <xdr:col>3</xdr:col>
      <xdr:colOff>193675</xdr:colOff>
      <xdr:row>81</xdr:row>
      <xdr:rowOff>170942</xdr:rowOff>
    </xdr:to>
    <xdr:sp macro="" textlink="">
      <xdr:nvSpPr>
        <xdr:cNvPr id="395" name="円/楕円 394"/>
        <xdr:cNvSpPr/>
      </xdr:nvSpPr>
      <xdr:spPr>
        <a:xfrm>
          <a:off x="2159000" y="13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155719</xdr:rowOff>
    </xdr:from>
    <xdr:ext cx="762000" cy="259045"/>
    <xdr:sp macro="" textlink="">
      <xdr:nvSpPr>
        <xdr:cNvPr id="396" name="テキスト ボックス 395"/>
        <xdr:cNvSpPr txBox="1"/>
      </xdr:nvSpPr>
      <xdr:spPr>
        <a:xfrm>
          <a:off x="1828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46482</xdr:rowOff>
    </xdr:from>
    <xdr:to>
      <xdr:col>1</xdr:col>
      <xdr:colOff>676275</xdr:colOff>
      <xdr:row>81</xdr:row>
      <xdr:rowOff>148082</xdr:rowOff>
    </xdr:to>
    <xdr:sp macro="" textlink="">
      <xdr:nvSpPr>
        <xdr:cNvPr id="397" name="円/楕円 396"/>
        <xdr:cNvSpPr/>
      </xdr:nvSpPr>
      <xdr:spPr>
        <a:xfrm>
          <a:off x="1270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132859</xdr:rowOff>
    </xdr:from>
    <xdr:ext cx="762000" cy="259045"/>
    <xdr:sp macro="" textlink="">
      <xdr:nvSpPr>
        <xdr:cNvPr id="398" name="テキスト ボックス 397"/>
        <xdr:cNvSpPr txBox="1"/>
      </xdr:nvSpPr>
      <xdr:spPr>
        <a:xfrm>
          <a:off x="939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公債費以外に係る経常収支比率は類似団体平均を</a:t>
          </a:r>
          <a:r>
            <a:rPr lang="en-US" altLang="ja-JP" sz="1100">
              <a:solidFill>
                <a:schemeClr val="dk1"/>
              </a:solidFill>
              <a:effectLst/>
              <a:latin typeface="+mn-lt"/>
              <a:ea typeface="+mn-ea"/>
              <a:cs typeface="+mn-cs"/>
            </a:rPr>
            <a:t>13.4</a:t>
          </a:r>
          <a:r>
            <a:rPr lang="ja-JP" altLang="ja-JP" sz="1100">
              <a:solidFill>
                <a:schemeClr val="dk1"/>
              </a:solidFill>
              <a:effectLst/>
              <a:latin typeface="+mn-lt"/>
              <a:ea typeface="+mn-ea"/>
              <a:cs typeface="+mn-cs"/>
            </a:rPr>
            <a:t>ポイントと大きく下回っている。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今後も、民間で運営可能な施設等について委託化を進めるとともに委託料の見直しを図るなど、人件費、物件費の削減に努める。また、公営事業会計及び公営企業会計については</a:t>
          </a:r>
          <a:r>
            <a:rPr lang="ja-JP" altLang="ja-JP" sz="1100">
              <a:solidFill>
                <a:schemeClr val="dk1"/>
              </a:solidFill>
              <a:effectLst/>
              <a:latin typeface="+mn-lt"/>
              <a:ea typeface="+mn-ea"/>
              <a:cs typeface="+mn-cs"/>
            </a:rPr>
            <a:t>経費を節減するとともに事業の適正化、健全化を図ることなどにより、繰出金の抑制に努める。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6" name="直線コネクタ 425"/>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7"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8" name="直線コネクタ 427"/>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29"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0" name="直線コネクタ 429"/>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165100</xdr:rowOff>
    </xdr:from>
    <xdr:to>
      <xdr:col>24</xdr:col>
      <xdr:colOff>31750</xdr:colOff>
      <xdr:row>74</xdr:row>
      <xdr:rowOff>58420</xdr:rowOff>
    </xdr:to>
    <xdr:cxnSp macro="">
      <xdr:nvCxnSpPr>
        <xdr:cNvPr id="431" name="直線コネクタ 430"/>
        <xdr:cNvCxnSpPr/>
      </xdr:nvCxnSpPr>
      <xdr:spPr>
        <a:xfrm>
          <a:off x="15671800" y="126809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2"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3" name="フローチャート : 判断 432"/>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149860</xdr:rowOff>
    </xdr:from>
    <xdr:to>
      <xdr:col>22</xdr:col>
      <xdr:colOff>565150</xdr:colOff>
      <xdr:row>73</xdr:row>
      <xdr:rowOff>165100</xdr:rowOff>
    </xdr:to>
    <xdr:cxnSp macro="">
      <xdr:nvCxnSpPr>
        <xdr:cNvPr id="434" name="直線コネクタ 433"/>
        <xdr:cNvCxnSpPr/>
      </xdr:nvCxnSpPr>
      <xdr:spPr>
        <a:xfrm>
          <a:off x="14782800" y="12665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5" name="フローチャート : 判断 434"/>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6" name="テキスト ボックス 435"/>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119380</xdr:rowOff>
    </xdr:from>
    <xdr:to>
      <xdr:col>21</xdr:col>
      <xdr:colOff>361950</xdr:colOff>
      <xdr:row>73</xdr:row>
      <xdr:rowOff>149860</xdr:rowOff>
    </xdr:to>
    <xdr:cxnSp macro="">
      <xdr:nvCxnSpPr>
        <xdr:cNvPr id="437" name="直線コネクタ 436"/>
        <xdr:cNvCxnSpPr/>
      </xdr:nvCxnSpPr>
      <xdr:spPr>
        <a:xfrm>
          <a:off x="13893800" y="12635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8" name="フローチャート :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119380</xdr:rowOff>
    </xdr:to>
    <xdr:cxnSp macro="">
      <xdr:nvCxnSpPr>
        <xdr:cNvPr id="440" name="直線コネクタ 439"/>
        <xdr:cNvCxnSpPr/>
      </xdr:nvCxnSpPr>
      <xdr:spPr>
        <a:xfrm>
          <a:off x="13004800" y="126085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1" name="フローチャート : 判断 440"/>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2" name="テキスト ボックス 441"/>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3" name="フローチャート : 判断 442"/>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4" name="テキスト ボックス 443"/>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7620</xdr:rowOff>
    </xdr:from>
    <xdr:to>
      <xdr:col>24</xdr:col>
      <xdr:colOff>82550</xdr:colOff>
      <xdr:row>74</xdr:row>
      <xdr:rowOff>109220</xdr:rowOff>
    </xdr:to>
    <xdr:sp macro="" textlink="">
      <xdr:nvSpPr>
        <xdr:cNvPr id="450" name="円/楕円 449"/>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87647</xdr:rowOff>
    </xdr:from>
    <xdr:ext cx="762000" cy="259045"/>
    <xdr:sp macro="" textlink="">
      <xdr:nvSpPr>
        <xdr:cNvPr id="451" name="公債費以外該当値テキスト"/>
        <xdr:cNvSpPr txBox="1"/>
      </xdr:nvSpPr>
      <xdr:spPr>
        <a:xfrm>
          <a:off x="16598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114300</xdr:rowOff>
    </xdr:from>
    <xdr:to>
      <xdr:col>22</xdr:col>
      <xdr:colOff>615950</xdr:colOff>
      <xdr:row>74</xdr:row>
      <xdr:rowOff>44450</xdr:rowOff>
    </xdr:to>
    <xdr:sp macro="" textlink="">
      <xdr:nvSpPr>
        <xdr:cNvPr id="452" name="円/楕円 451"/>
        <xdr:cNvSpPr/>
      </xdr:nvSpPr>
      <xdr:spPr>
        <a:xfrm>
          <a:off x="15621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54627</xdr:rowOff>
    </xdr:from>
    <xdr:ext cx="736600" cy="259045"/>
    <xdr:sp macro="" textlink="">
      <xdr:nvSpPr>
        <xdr:cNvPr id="453" name="テキスト ボックス 452"/>
        <xdr:cNvSpPr txBox="1"/>
      </xdr:nvSpPr>
      <xdr:spPr>
        <a:xfrm>
          <a:off x="15290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99060</xdr:rowOff>
    </xdr:from>
    <xdr:to>
      <xdr:col>21</xdr:col>
      <xdr:colOff>412750</xdr:colOff>
      <xdr:row>74</xdr:row>
      <xdr:rowOff>29210</xdr:rowOff>
    </xdr:to>
    <xdr:sp macro="" textlink="">
      <xdr:nvSpPr>
        <xdr:cNvPr id="454" name="円/楕円 453"/>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39387</xdr:rowOff>
    </xdr:from>
    <xdr:ext cx="762000" cy="259045"/>
    <xdr:sp macro="" textlink="">
      <xdr:nvSpPr>
        <xdr:cNvPr id="455" name="テキスト ボックス 454"/>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68580</xdr:rowOff>
    </xdr:from>
    <xdr:to>
      <xdr:col>20</xdr:col>
      <xdr:colOff>209550</xdr:colOff>
      <xdr:row>73</xdr:row>
      <xdr:rowOff>170180</xdr:rowOff>
    </xdr:to>
    <xdr:sp macro="" textlink="">
      <xdr:nvSpPr>
        <xdr:cNvPr id="456" name="円/楕円 455"/>
        <xdr:cNvSpPr/>
      </xdr:nvSpPr>
      <xdr:spPr>
        <a:xfrm>
          <a:off x="13843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8907</xdr:rowOff>
    </xdr:from>
    <xdr:ext cx="762000" cy="259045"/>
    <xdr:sp macro="" textlink="">
      <xdr:nvSpPr>
        <xdr:cNvPr id="457" name="テキスト ボックス 456"/>
        <xdr:cNvSpPr txBox="1"/>
      </xdr:nvSpPr>
      <xdr:spPr>
        <a:xfrm>
          <a:off x="13512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8" name="円/楕円 457"/>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9" name="テキスト ボックス 458"/>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7333</xdr:rowOff>
    </xdr:from>
    <xdr:to>
      <xdr:col>4</xdr:col>
      <xdr:colOff>1117600</xdr:colOff>
      <xdr:row>14</xdr:row>
      <xdr:rowOff>41608</xdr:rowOff>
    </xdr:to>
    <xdr:cxnSp macro="">
      <xdr:nvCxnSpPr>
        <xdr:cNvPr id="54" name="直線コネクタ 53"/>
        <xdr:cNvCxnSpPr/>
      </xdr:nvCxnSpPr>
      <xdr:spPr bwMode="auto">
        <a:xfrm flipV="1">
          <a:off x="5003800" y="2455258"/>
          <a:ext cx="647700" cy="3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4232</xdr:rowOff>
    </xdr:from>
    <xdr:to>
      <xdr:col>4</xdr:col>
      <xdr:colOff>469900</xdr:colOff>
      <xdr:row>14</xdr:row>
      <xdr:rowOff>41608</xdr:rowOff>
    </xdr:to>
    <xdr:cxnSp macro="">
      <xdr:nvCxnSpPr>
        <xdr:cNvPr id="57" name="直線コネクタ 56"/>
        <xdr:cNvCxnSpPr/>
      </xdr:nvCxnSpPr>
      <xdr:spPr bwMode="auto">
        <a:xfrm>
          <a:off x="4305300" y="2452157"/>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149479</xdr:rowOff>
    </xdr:from>
    <xdr:to>
      <xdr:col>3</xdr:col>
      <xdr:colOff>904875</xdr:colOff>
      <xdr:row>14</xdr:row>
      <xdr:rowOff>4232</xdr:rowOff>
    </xdr:to>
    <xdr:cxnSp macro="">
      <xdr:nvCxnSpPr>
        <xdr:cNvPr id="60" name="直線コネクタ 59"/>
        <xdr:cNvCxnSpPr/>
      </xdr:nvCxnSpPr>
      <xdr:spPr bwMode="auto">
        <a:xfrm>
          <a:off x="3606800" y="2425954"/>
          <a:ext cx="698500" cy="26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149479</xdr:rowOff>
    </xdr:from>
    <xdr:to>
      <xdr:col>3</xdr:col>
      <xdr:colOff>206375</xdr:colOff>
      <xdr:row>14</xdr:row>
      <xdr:rowOff>48652</xdr:rowOff>
    </xdr:to>
    <xdr:cxnSp macro="">
      <xdr:nvCxnSpPr>
        <xdr:cNvPr id="63" name="直線コネクタ 62"/>
        <xdr:cNvCxnSpPr/>
      </xdr:nvCxnSpPr>
      <xdr:spPr bwMode="auto">
        <a:xfrm flipV="1">
          <a:off x="2908300" y="2425954"/>
          <a:ext cx="698500" cy="7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127983</xdr:rowOff>
    </xdr:from>
    <xdr:to>
      <xdr:col>5</xdr:col>
      <xdr:colOff>34925</xdr:colOff>
      <xdr:row>14</xdr:row>
      <xdr:rowOff>58133</xdr:rowOff>
    </xdr:to>
    <xdr:sp macro="" textlink="">
      <xdr:nvSpPr>
        <xdr:cNvPr id="73" name="円/楕円 72"/>
        <xdr:cNvSpPr/>
      </xdr:nvSpPr>
      <xdr:spPr bwMode="auto">
        <a:xfrm>
          <a:off x="5600700" y="240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144510</xdr:rowOff>
    </xdr:from>
    <xdr:ext cx="762000" cy="259045"/>
    <xdr:sp macro="" textlink="">
      <xdr:nvSpPr>
        <xdr:cNvPr id="74" name="人口1人当たり決算額の推移該当値テキスト130"/>
        <xdr:cNvSpPr txBox="1"/>
      </xdr:nvSpPr>
      <xdr:spPr>
        <a:xfrm>
          <a:off x="5740400" y="22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162258</xdr:rowOff>
    </xdr:from>
    <xdr:to>
      <xdr:col>4</xdr:col>
      <xdr:colOff>520700</xdr:colOff>
      <xdr:row>14</xdr:row>
      <xdr:rowOff>92408</xdr:rowOff>
    </xdr:to>
    <xdr:sp macro="" textlink="">
      <xdr:nvSpPr>
        <xdr:cNvPr id="75" name="円/楕円 74"/>
        <xdr:cNvSpPr/>
      </xdr:nvSpPr>
      <xdr:spPr bwMode="auto">
        <a:xfrm>
          <a:off x="4953000" y="243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102585</xdr:rowOff>
    </xdr:from>
    <xdr:ext cx="736600" cy="259045"/>
    <xdr:sp macro="" textlink="">
      <xdr:nvSpPr>
        <xdr:cNvPr id="76" name="テキスト ボックス 75"/>
        <xdr:cNvSpPr txBox="1"/>
      </xdr:nvSpPr>
      <xdr:spPr>
        <a:xfrm>
          <a:off x="4622800" y="2207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121,310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124882</xdr:rowOff>
    </xdr:from>
    <xdr:to>
      <xdr:col>3</xdr:col>
      <xdr:colOff>955675</xdr:colOff>
      <xdr:row>14</xdr:row>
      <xdr:rowOff>55032</xdr:rowOff>
    </xdr:to>
    <xdr:sp macro="" textlink="">
      <xdr:nvSpPr>
        <xdr:cNvPr id="77" name="円/楕円 76"/>
        <xdr:cNvSpPr/>
      </xdr:nvSpPr>
      <xdr:spPr bwMode="auto">
        <a:xfrm>
          <a:off x="4254500" y="240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65209</xdr:rowOff>
    </xdr:from>
    <xdr:ext cx="762000" cy="259045"/>
    <xdr:sp macro="" textlink="">
      <xdr:nvSpPr>
        <xdr:cNvPr id="78" name="テキスト ボックス 77"/>
        <xdr:cNvSpPr txBox="1"/>
      </xdr:nvSpPr>
      <xdr:spPr>
        <a:xfrm>
          <a:off x="3924300" y="217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98679</xdr:rowOff>
    </xdr:from>
    <xdr:to>
      <xdr:col>3</xdr:col>
      <xdr:colOff>257175</xdr:colOff>
      <xdr:row>14</xdr:row>
      <xdr:rowOff>28829</xdr:rowOff>
    </xdr:to>
    <xdr:sp macro="" textlink="">
      <xdr:nvSpPr>
        <xdr:cNvPr id="79" name="円/楕円 78"/>
        <xdr:cNvSpPr/>
      </xdr:nvSpPr>
      <xdr:spPr bwMode="auto">
        <a:xfrm>
          <a:off x="3556000" y="237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39006</xdr:rowOff>
    </xdr:from>
    <xdr:ext cx="762000" cy="259045"/>
    <xdr:sp macro="" textlink="">
      <xdr:nvSpPr>
        <xdr:cNvPr id="80" name="テキスト ボックス 79"/>
        <xdr:cNvSpPr txBox="1"/>
      </xdr:nvSpPr>
      <xdr:spPr>
        <a:xfrm>
          <a:off x="3225800" y="21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125,760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169302</xdr:rowOff>
    </xdr:from>
    <xdr:to>
      <xdr:col>2</xdr:col>
      <xdr:colOff>692150</xdr:colOff>
      <xdr:row>14</xdr:row>
      <xdr:rowOff>99452</xdr:rowOff>
    </xdr:to>
    <xdr:sp macro="" textlink="">
      <xdr:nvSpPr>
        <xdr:cNvPr id="81" name="円/楕円 80"/>
        <xdr:cNvSpPr/>
      </xdr:nvSpPr>
      <xdr:spPr bwMode="auto">
        <a:xfrm>
          <a:off x="2857500" y="244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109629</xdr:rowOff>
    </xdr:from>
    <xdr:ext cx="762000" cy="259045"/>
    <xdr:sp macro="" textlink="">
      <xdr:nvSpPr>
        <xdr:cNvPr id="82" name="テキスト ボックス 81"/>
        <xdr:cNvSpPr txBox="1"/>
      </xdr:nvSpPr>
      <xdr:spPr>
        <a:xfrm>
          <a:off x="2527300" y="221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91167</xdr:rowOff>
    </xdr:from>
    <xdr:to>
      <xdr:col>4</xdr:col>
      <xdr:colOff>1117600</xdr:colOff>
      <xdr:row>38</xdr:row>
      <xdr:rowOff>99778</xdr:rowOff>
    </xdr:to>
    <xdr:cxnSp macro="">
      <xdr:nvCxnSpPr>
        <xdr:cNvPr id="111" name="直線コネクタ 110"/>
        <xdr:cNvCxnSpPr/>
      </xdr:nvCxnSpPr>
      <xdr:spPr bwMode="auto">
        <a:xfrm flipV="1">
          <a:off x="5651500" y="6701517"/>
          <a:ext cx="0" cy="8658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71855</xdr:rowOff>
    </xdr:from>
    <xdr:ext cx="762000" cy="259045"/>
    <xdr:sp macro="" textlink="">
      <xdr:nvSpPr>
        <xdr:cNvPr id="112" name="人口1人当たり決算額の推移最小値テキスト445"/>
        <xdr:cNvSpPr txBox="1"/>
      </xdr:nvSpPr>
      <xdr:spPr>
        <a:xfrm>
          <a:off x="5740400" y="753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99778</xdr:rowOff>
    </xdr:from>
    <xdr:to>
      <xdr:col>5</xdr:col>
      <xdr:colOff>73025</xdr:colOff>
      <xdr:row>38</xdr:row>
      <xdr:rowOff>99778</xdr:rowOff>
    </xdr:to>
    <xdr:cxnSp macro="">
      <xdr:nvCxnSpPr>
        <xdr:cNvPr id="113" name="直線コネクタ 112"/>
        <xdr:cNvCxnSpPr/>
      </xdr:nvCxnSpPr>
      <xdr:spPr bwMode="auto">
        <a:xfrm>
          <a:off x="5562600" y="7567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177544</xdr:rowOff>
    </xdr:from>
    <xdr:ext cx="762000" cy="259045"/>
    <xdr:sp macro="" textlink="">
      <xdr:nvSpPr>
        <xdr:cNvPr id="114" name="人口1人当たり決算額の推移最大値テキスト445"/>
        <xdr:cNvSpPr txBox="1"/>
      </xdr:nvSpPr>
      <xdr:spPr>
        <a:xfrm>
          <a:off x="5740400" y="644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35</xdr:row>
      <xdr:rowOff>91167</xdr:rowOff>
    </xdr:from>
    <xdr:to>
      <xdr:col>5</xdr:col>
      <xdr:colOff>73025</xdr:colOff>
      <xdr:row>35</xdr:row>
      <xdr:rowOff>91167</xdr:rowOff>
    </xdr:to>
    <xdr:cxnSp macro="">
      <xdr:nvCxnSpPr>
        <xdr:cNvPr id="115" name="直線コネクタ 114"/>
        <xdr:cNvCxnSpPr/>
      </xdr:nvCxnSpPr>
      <xdr:spPr bwMode="auto">
        <a:xfrm>
          <a:off x="5562600" y="6701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292850</xdr:rowOff>
    </xdr:from>
    <xdr:to>
      <xdr:col>4</xdr:col>
      <xdr:colOff>1117600</xdr:colOff>
      <xdr:row>35</xdr:row>
      <xdr:rowOff>91167</xdr:rowOff>
    </xdr:to>
    <xdr:cxnSp macro="">
      <xdr:nvCxnSpPr>
        <xdr:cNvPr id="116" name="直線コネクタ 115"/>
        <xdr:cNvCxnSpPr/>
      </xdr:nvCxnSpPr>
      <xdr:spPr bwMode="auto">
        <a:xfrm>
          <a:off x="5003800" y="6560300"/>
          <a:ext cx="647700" cy="14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70718</xdr:rowOff>
    </xdr:from>
    <xdr:ext cx="762000" cy="259045"/>
    <xdr:sp macro="" textlink="">
      <xdr:nvSpPr>
        <xdr:cNvPr id="117" name="人口1人当たり決算額の推移平均値テキスト445"/>
        <xdr:cNvSpPr txBox="1"/>
      </xdr:nvSpPr>
      <xdr:spPr>
        <a:xfrm>
          <a:off x="5740400" y="7023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98641</xdr:rowOff>
    </xdr:from>
    <xdr:to>
      <xdr:col>5</xdr:col>
      <xdr:colOff>34925</xdr:colOff>
      <xdr:row>37</xdr:row>
      <xdr:rowOff>28791</xdr:rowOff>
    </xdr:to>
    <xdr:sp macro="" textlink="">
      <xdr:nvSpPr>
        <xdr:cNvPr id="118" name="フローチャート : 判断 117"/>
        <xdr:cNvSpPr/>
      </xdr:nvSpPr>
      <xdr:spPr bwMode="auto">
        <a:xfrm>
          <a:off x="5600700" y="7051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223564</xdr:rowOff>
    </xdr:from>
    <xdr:to>
      <xdr:col>4</xdr:col>
      <xdr:colOff>469900</xdr:colOff>
      <xdr:row>34</xdr:row>
      <xdr:rowOff>292850</xdr:rowOff>
    </xdr:to>
    <xdr:cxnSp macro="">
      <xdr:nvCxnSpPr>
        <xdr:cNvPr id="119" name="直線コネクタ 118"/>
        <xdr:cNvCxnSpPr/>
      </xdr:nvCxnSpPr>
      <xdr:spPr bwMode="auto">
        <a:xfrm>
          <a:off x="4305300" y="6491014"/>
          <a:ext cx="698500" cy="6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41129</xdr:rowOff>
    </xdr:from>
    <xdr:to>
      <xdr:col>4</xdr:col>
      <xdr:colOff>520700</xdr:colOff>
      <xdr:row>36</xdr:row>
      <xdr:rowOff>142729</xdr:rowOff>
    </xdr:to>
    <xdr:sp macro="" textlink="">
      <xdr:nvSpPr>
        <xdr:cNvPr id="120" name="フローチャート : 判断 119"/>
        <xdr:cNvSpPr/>
      </xdr:nvSpPr>
      <xdr:spPr bwMode="auto">
        <a:xfrm>
          <a:off x="4953000" y="699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127506</xdr:rowOff>
    </xdr:from>
    <xdr:ext cx="736600" cy="259045"/>
    <xdr:sp macro="" textlink="">
      <xdr:nvSpPr>
        <xdr:cNvPr id="121" name="テキスト ボックス 120"/>
        <xdr:cNvSpPr txBox="1"/>
      </xdr:nvSpPr>
      <xdr:spPr>
        <a:xfrm>
          <a:off x="4622800" y="708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7519</xdr:rowOff>
    </xdr:from>
    <xdr:to>
      <xdr:col>3</xdr:col>
      <xdr:colOff>904875</xdr:colOff>
      <xdr:row>34</xdr:row>
      <xdr:rowOff>223564</xdr:rowOff>
    </xdr:to>
    <xdr:cxnSp macro="">
      <xdr:nvCxnSpPr>
        <xdr:cNvPr id="122" name="直線コネクタ 121"/>
        <xdr:cNvCxnSpPr/>
      </xdr:nvCxnSpPr>
      <xdr:spPr bwMode="auto">
        <a:xfrm>
          <a:off x="3606800" y="6274969"/>
          <a:ext cx="698500" cy="21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330956</xdr:rowOff>
    </xdr:from>
    <xdr:to>
      <xdr:col>3</xdr:col>
      <xdr:colOff>955675</xdr:colOff>
      <xdr:row>36</xdr:row>
      <xdr:rowOff>89656</xdr:rowOff>
    </xdr:to>
    <xdr:sp macro="" textlink="">
      <xdr:nvSpPr>
        <xdr:cNvPr id="123" name="フローチャート : 判断 122"/>
        <xdr:cNvSpPr/>
      </xdr:nvSpPr>
      <xdr:spPr bwMode="auto">
        <a:xfrm>
          <a:off x="4254500" y="6941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74433</xdr:rowOff>
    </xdr:from>
    <xdr:ext cx="762000" cy="259045"/>
    <xdr:sp macro="" textlink="">
      <xdr:nvSpPr>
        <xdr:cNvPr id="124" name="テキスト ボックス 123"/>
        <xdr:cNvSpPr txBox="1"/>
      </xdr:nvSpPr>
      <xdr:spPr>
        <a:xfrm>
          <a:off x="3924300" y="702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328301</xdr:rowOff>
    </xdr:from>
    <xdr:to>
      <xdr:col>3</xdr:col>
      <xdr:colOff>206375</xdr:colOff>
      <xdr:row>34</xdr:row>
      <xdr:rowOff>7519</xdr:rowOff>
    </xdr:to>
    <xdr:cxnSp macro="">
      <xdr:nvCxnSpPr>
        <xdr:cNvPr id="125" name="直線コネクタ 124"/>
        <xdr:cNvCxnSpPr/>
      </xdr:nvCxnSpPr>
      <xdr:spPr bwMode="auto">
        <a:xfrm>
          <a:off x="2908300" y="6252851"/>
          <a:ext cx="698500" cy="2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273958</xdr:rowOff>
    </xdr:from>
    <xdr:to>
      <xdr:col>3</xdr:col>
      <xdr:colOff>257175</xdr:colOff>
      <xdr:row>36</xdr:row>
      <xdr:rowOff>32658</xdr:rowOff>
    </xdr:to>
    <xdr:sp macro="" textlink="">
      <xdr:nvSpPr>
        <xdr:cNvPr id="126" name="フローチャート : 判断 125"/>
        <xdr:cNvSpPr/>
      </xdr:nvSpPr>
      <xdr:spPr bwMode="auto">
        <a:xfrm>
          <a:off x="3556000" y="6884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17435</xdr:rowOff>
    </xdr:from>
    <xdr:ext cx="762000" cy="259045"/>
    <xdr:sp macro="" textlink="">
      <xdr:nvSpPr>
        <xdr:cNvPr id="127" name="テキスト ボックス 126"/>
        <xdr:cNvSpPr txBox="1"/>
      </xdr:nvSpPr>
      <xdr:spPr>
        <a:xfrm>
          <a:off x="3225800" y="69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207188</xdr:rowOff>
    </xdr:from>
    <xdr:to>
      <xdr:col>2</xdr:col>
      <xdr:colOff>692150</xdr:colOff>
      <xdr:row>35</xdr:row>
      <xdr:rowOff>308788</xdr:rowOff>
    </xdr:to>
    <xdr:sp macro="" textlink="">
      <xdr:nvSpPr>
        <xdr:cNvPr id="128" name="フローチャート : 判断 127"/>
        <xdr:cNvSpPr/>
      </xdr:nvSpPr>
      <xdr:spPr bwMode="auto">
        <a:xfrm>
          <a:off x="2857500" y="6817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293565</xdr:rowOff>
    </xdr:from>
    <xdr:ext cx="762000" cy="259045"/>
    <xdr:sp macro="" textlink="">
      <xdr:nvSpPr>
        <xdr:cNvPr id="129" name="テキスト ボックス 128"/>
        <xdr:cNvSpPr txBox="1"/>
      </xdr:nvSpPr>
      <xdr:spPr>
        <a:xfrm>
          <a:off x="2527300" y="6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40367</xdr:rowOff>
    </xdr:from>
    <xdr:to>
      <xdr:col>5</xdr:col>
      <xdr:colOff>34925</xdr:colOff>
      <xdr:row>35</xdr:row>
      <xdr:rowOff>141967</xdr:rowOff>
    </xdr:to>
    <xdr:sp macro="" textlink="">
      <xdr:nvSpPr>
        <xdr:cNvPr id="135" name="円/楕円 134"/>
        <xdr:cNvSpPr/>
      </xdr:nvSpPr>
      <xdr:spPr bwMode="auto">
        <a:xfrm>
          <a:off x="5600700" y="665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329944</xdr:rowOff>
    </xdr:from>
    <xdr:ext cx="762000" cy="259045"/>
    <xdr:sp macro="" textlink="">
      <xdr:nvSpPr>
        <xdr:cNvPr id="136" name="人口1人当たり決算額の推移該当値テキスト445"/>
        <xdr:cNvSpPr txBox="1"/>
      </xdr:nvSpPr>
      <xdr:spPr>
        <a:xfrm>
          <a:off x="5740400" y="659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242050</xdr:rowOff>
    </xdr:from>
    <xdr:to>
      <xdr:col>4</xdr:col>
      <xdr:colOff>520700</xdr:colOff>
      <xdr:row>35</xdr:row>
      <xdr:rowOff>750</xdr:rowOff>
    </xdr:to>
    <xdr:sp macro="" textlink="">
      <xdr:nvSpPr>
        <xdr:cNvPr id="137" name="円/楕円 136"/>
        <xdr:cNvSpPr/>
      </xdr:nvSpPr>
      <xdr:spPr bwMode="auto">
        <a:xfrm>
          <a:off x="4953000" y="65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10926</xdr:rowOff>
    </xdr:from>
    <xdr:ext cx="736600" cy="259045"/>
    <xdr:sp macro="" textlink="">
      <xdr:nvSpPr>
        <xdr:cNvPr id="138" name="テキスト ボックス 137"/>
        <xdr:cNvSpPr txBox="1"/>
      </xdr:nvSpPr>
      <xdr:spPr>
        <a:xfrm>
          <a:off x="4622800" y="627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172764</xdr:rowOff>
    </xdr:from>
    <xdr:to>
      <xdr:col>3</xdr:col>
      <xdr:colOff>955675</xdr:colOff>
      <xdr:row>34</xdr:row>
      <xdr:rowOff>274365</xdr:rowOff>
    </xdr:to>
    <xdr:sp macro="" textlink="">
      <xdr:nvSpPr>
        <xdr:cNvPr id="139" name="円/楕円 138"/>
        <xdr:cNvSpPr/>
      </xdr:nvSpPr>
      <xdr:spPr bwMode="auto">
        <a:xfrm>
          <a:off x="4254500" y="64402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284541</xdr:rowOff>
    </xdr:from>
    <xdr:ext cx="762000" cy="259045"/>
    <xdr:sp macro="" textlink="">
      <xdr:nvSpPr>
        <xdr:cNvPr id="140" name="テキスト ボックス 139"/>
        <xdr:cNvSpPr txBox="1"/>
      </xdr:nvSpPr>
      <xdr:spPr>
        <a:xfrm>
          <a:off x="3924300" y="62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299619</xdr:rowOff>
    </xdr:from>
    <xdr:to>
      <xdr:col>3</xdr:col>
      <xdr:colOff>257175</xdr:colOff>
      <xdr:row>34</xdr:row>
      <xdr:rowOff>58319</xdr:rowOff>
    </xdr:to>
    <xdr:sp macro="" textlink="">
      <xdr:nvSpPr>
        <xdr:cNvPr id="141" name="円/楕円 140"/>
        <xdr:cNvSpPr/>
      </xdr:nvSpPr>
      <xdr:spPr bwMode="auto">
        <a:xfrm>
          <a:off x="3556000" y="622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68496</xdr:rowOff>
    </xdr:from>
    <xdr:ext cx="762000" cy="259045"/>
    <xdr:sp macro="" textlink="">
      <xdr:nvSpPr>
        <xdr:cNvPr id="142" name="テキスト ボックス 141"/>
        <xdr:cNvSpPr txBox="1"/>
      </xdr:nvSpPr>
      <xdr:spPr>
        <a:xfrm>
          <a:off x="3225800" y="599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277501</xdr:rowOff>
    </xdr:from>
    <xdr:to>
      <xdr:col>2</xdr:col>
      <xdr:colOff>692150</xdr:colOff>
      <xdr:row>34</xdr:row>
      <xdr:rowOff>36201</xdr:rowOff>
    </xdr:to>
    <xdr:sp macro="" textlink="">
      <xdr:nvSpPr>
        <xdr:cNvPr id="143" name="円/楕円 142"/>
        <xdr:cNvSpPr/>
      </xdr:nvSpPr>
      <xdr:spPr bwMode="auto">
        <a:xfrm>
          <a:off x="2857500" y="620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46378</xdr:rowOff>
    </xdr:from>
    <xdr:ext cx="762000" cy="259045"/>
    <xdr:sp macro="" textlink="">
      <xdr:nvSpPr>
        <xdr:cNvPr id="144" name="テキスト ボックス 143"/>
        <xdr:cNvSpPr txBox="1"/>
      </xdr:nvSpPr>
      <xdr:spPr>
        <a:xfrm>
          <a:off x="2527300" y="59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財政調整基金残高は毎年度</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しており、健全で安定的な財政運営を行うため、今後においても</a:t>
          </a:r>
          <a:r>
            <a:rPr lang="ja-JP" altLang="en-US" sz="1100">
              <a:solidFill>
                <a:schemeClr val="dk1"/>
              </a:solidFill>
              <a:effectLst/>
              <a:latin typeface="+mn-lt"/>
              <a:ea typeface="+mn-ea"/>
              <a:cs typeface="+mn-cs"/>
            </a:rPr>
            <a:t>適正な管理</a:t>
          </a:r>
          <a:r>
            <a:rPr lang="ja-JP" altLang="ja-JP" sz="1100">
              <a:solidFill>
                <a:schemeClr val="dk1"/>
              </a:solidFill>
              <a:effectLst/>
              <a:latin typeface="+mn-lt"/>
              <a:ea typeface="+mn-ea"/>
              <a:cs typeface="+mn-cs"/>
            </a:rPr>
            <a:t>に努める。</a:t>
          </a:r>
          <a:endParaRPr lang="ja-JP" altLang="ja-JP" sz="1400">
            <a:effectLst/>
          </a:endParaRPr>
        </a:p>
        <a:p>
          <a:r>
            <a:rPr lang="ja-JP" altLang="ja-JP" sz="1100">
              <a:solidFill>
                <a:schemeClr val="dk1"/>
              </a:solidFill>
              <a:effectLst/>
              <a:latin typeface="+mn-lt"/>
              <a:ea typeface="+mn-ea"/>
              <a:cs typeface="+mn-cs"/>
            </a:rPr>
            <a:t>　　　　　　　　　　　　　　　　　　　　　　　　　　　　　　　　　　　　　　　　　　　　　　　単位：千円</a:t>
          </a:r>
          <a:endParaRPr lang="ja-JP" altLang="ja-JP" sz="1400">
            <a:effectLst/>
          </a:endParaRPr>
        </a:p>
        <a:p>
          <a:pPr eaLnBrk="1" fontAlgn="auto" latinLnBrk="0" hangingPunct="1"/>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H26</a:t>
          </a:r>
          <a:endParaRPr lang="ja-JP" altLang="ja-JP" sz="1400">
            <a:effectLst/>
          </a:endParaRPr>
        </a:p>
        <a:p>
          <a:pPr eaLnBrk="1" fontAlgn="auto" latinLnBrk="0" hangingPunct="1"/>
          <a:r>
            <a:rPr lang="ja-JP" altLang="ja-JP" sz="1050">
              <a:solidFill>
                <a:schemeClr val="dk1"/>
              </a:solidFill>
              <a:effectLst/>
              <a:latin typeface="+mn-lt"/>
              <a:ea typeface="+mn-ea"/>
              <a:cs typeface="+mn-cs"/>
            </a:rPr>
            <a:t>財政調整基金残高</a:t>
          </a:r>
          <a:r>
            <a:rPr lang="ja-JP" altLang="ja-JP"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3,123,835</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3,645,660</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4,267,457</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5,349,712        6,453,183</a:t>
          </a:r>
          <a:endParaRPr lang="ja-JP" altLang="ja-JP" sz="1050">
            <a:effectLst/>
          </a:endParaRPr>
        </a:p>
        <a:p>
          <a:r>
            <a:rPr lang="ja-JP" altLang="ja-JP" sz="1050">
              <a:solidFill>
                <a:schemeClr val="dk1"/>
              </a:solidFill>
              <a:effectLst/>
              <a:latin typeface="+mn-lt"/>
              <a:ea typeface="+mn-ea"/>
              <a:cs typeface="+mn-cs"/>
            </a:rPr>
            <a:t>実質収支額</a:t>
          </a:r>
          <a:r>
            <a:rPr lang="ja-JP" altLang="ja-JP"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838,666</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1,028,407</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1,907,255</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1,983,292</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1,349,864</a:t>
          </a:r>
          <a:endParaRPr lang="ja-JP" altLang="ja-JP" sz="1050">
            <a:effectLst/>
          </a:endParaRPr>
        </a:p>
        <a:p>
          <a:r>
            <a:rPr lang="ja-JP" altLang="ja-JP" sz="1050">
              <a:solidFill>
                <a:schemeClr val="dk1"/>
              </a:solidFill>
              <a:effectLst/>
              <a:latin typeface="+mn-lt"/>
              <a:ea typeface="+mn-ea"/>
              <a:cs typeface="+mn-cs"/>
            </a:rPr>
            <a:t>実質単年度収支額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338,020</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529,487</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1,189,144</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651,881</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-75,138</a:t>
          </a:r>
          <a:endParaRPr lang="ja-JP" altLang="ja-JP" sz="1050">
            <a:effectLst/>
          </a:endParaRPr>
        </a:p>
        <a:p>
          <a:r>
            <a:rPr lang="ja-JP" altLang="ja-JP" sz="1050">
              <a:solidFill>
                <a:schemeClr val="dk1"/>
              </a:solidFill>
              <a:effectLst/>
              <a:latin typeface="+mn-lt"/>
              <a:ea typeface="+mn-ea"/>
              <a:cs typeface="+mn-cs"/>
            </a:rPr>
            <a:t>標準財政規模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17,703,748</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17,342,232</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17,286,006</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17,405,070</a:t>
          </a:r>
          <a:r>
            <a:rPr lang="ja-JP" altLang="en-US"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17,103,665</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連結実質赤字比率の算定に係る全ての会計の実質収支額は黒字となっている。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地方債発行額</a:t>
          </a:r>
          <a:r>
            <a:rPr lang="ja-JP" altLang="en-US" sz="1100">
              <a:solidFill>
                <a:schemeClr val="dk1"/>
              </a:solidFill>
              <a:effectLst/>
              <a:latin typeface="+mn-lt"/>
              <a:ea typeface="+mn-ea"/>
              <a:cs typeface="+mn-cs"/>
            </a:rPr>
            <a:t>の抑制や任意の繰上償還を実施してきた</a:t>
          </a:r>
          <a:r>
            <a:rPr lang="ja-JP" altLang="ja-JP" sz="1100">
              <a:solidFill>
                <a:schemeClr val="dk1"/>
              </a:solidFill>
              <a:effectLst/>
              <a:latin typeface="+mn-lt"/>
              <a:ea typeface="+mn-ea"/>
              <a:cs typeface="+mn-cs"/>
            </a:rPr>
            <a:t>ことから、元利償還金は</a:t>
          </a:r>
          <a:r>
            <a:rPr lang="ja-JP" altLang="en-US" sz="1100">
              <a:solidFill>
                <a:schemeClr val="dk1"/>
              </a:solidFill>
              <a:effectLst/>
              <a:latin typeface="+mn-lt"/>
              <a:ea typeface="+mn-ea"/>
              <a:cs typeface="+mn-cs"/>
            </a:rPr>
            <a:t>減少し続けている。</a:t>
          </a:r>
          <a:r>
            <a:rPr lang="ja-JP" altLang="ja-JP" sz="1100">
              <a:solidFill>
                <a:schemeClr val="dk1"/>
              </a:solidFill>
              <a:effectLst/>
              <a:latin typeface="+mn-lt"/>
              <a:ea typeface="+mn-ea"/>
              <a:cs typeface="+mn-cs"/>
            </a:rPr>
            <a:t>下水道事業等の建設改良事業による公営企業債の元利償還金に対する繰入金</a:t>
          </a:r>
          <a:r>
            <a:rPr lang="ja-JP" altLang="en-US" sz="1100">
              <a:solidFill>
                <a:schemeClr val="dk1"/>
              </a:solidFill>
              <a:effectLst/>
              <a:latin typeface="+mn-lt"/>
              <a:ea typeface="+mn-ea"/>
              <a:cs typeface="+mn-cs"/>
            </a:rPr>
            <a:t>も、基幹事業の終了に伴い減少している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実質公債費比率の分子については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交付税算入のない地方債に重点を置いて実施した任意繰上償還、及び地方債発行額の抑制効果</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の減少に</a:t>
          </a:r>
          <a:r>
            <a:rPr lang="ja-JP" altLang="ja-JP" sz="1100">
              <a:solidFill>
                <a:schemeClr val="dk1"/>
              </a:solidFill>
              <a:effectLst/>
              <a:latin typeface="+mn-lt"/>
              <a:ea typeface="+mn-ea"/>
              <a:cs typeface="+mn-cs"/>
            </a:rPr>
            <a:t>伴って、今後も減少傾向が続くと見込まれる。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地方債残高については、発行額を抑制し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任意繰上償還を実施していることから減少し</a:t>
          </a:r>
          <a:r>
            <a:rPr lang="ja-JP" altLang="en-US" sz="1100">
              <a:solidFill>
                <a:schemeClr val="dk1"/>
              </a:solidFill>
              <a:effectLst/>
              <a:latin typeface="+mn-lt"/>
              <a:ea typeface="+mn-ea"/>
              <a:cs typeface="+mn-cs"/>
            </a:rPr>
            <a:t>続けている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公営企業債等繰入見込額について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、簡易水道事業や下水道事業における基盤整備が進み、新規の事業が減少する</a:t>
          </a:r>
          <a:r>
            <a:rPr lang="ja-JP" altLang="en-US" sz="1100">
              <a:solidFill>
                <a:schemeClr val="dk1"/>
              </a:solidFill>
              <a:effectLst/>
              <a:latin typeface="+mn-lt"/>
              <a:ea typeface="+mn-ea"/>
              <a:cs typeface="+mn-cs"/>
            </a:rPr>
            <a:t>とともに</a:t>
          </a:r>
          <a:r>
            <a:rPr lang="ja-JP" altLang="ja-JP" sz="1100">
              <a:solidFill>
                <a:schemeClr val="dk1"/>
              </a:solidFill>
              <a:effectLst/>
              <a:latin typeface="+mn-lt"/>
              <a:ea typeface="+mn-ea"/>
              <a:cs typeface="+mn-cs"/>
            </a:rPr>
            <a:t>、公営企業債の償還が終了していくため減少傾向にあ</a:t>
          </a:r>
          <a:r>
            <a:rPr lang="ja-JP" altLang="en-US" sz="1100">
              <a:solidFill>
                <a:schemeClr val="dk1"/>
              </a:solidFill>
              <a:effectLst/>
              <a:latin typeface="+mn-lt"/>
              <a:ea typeface="+mn-ea"/>
              <a:cs typeface="+mn-cs"/>
            </a:rPr>
            <a:t>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充当可能基金は財政調整基金の積立により増加してきている。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今後も、地方債残高の減少及び公営企業債残高の減少に伴う繰入金の減少により、将来負担比率の分子は、減少していくと見込まれる。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C1" workbookViewId="0">
      <selection activeCell="AC2" sqref="AC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25549648</v>
      </c>
      <c r="BO4" s="349"/>
      <c r="BP4" s="349"/>
      <c r="BQ4" s="349"/>
      <c r="BR4" s="349"/>
      <c r="BS4" s="349"/>
      <c r="BT4" s="349"/>
      <c r="BU4" s="350"/>
      <c r="BV4" s="348">
        <v>25422992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11.4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23738836</v>
      </c>
      <c r="BO5" s="386"/>
      <c r="BP5" s="386"/>
      <c r="BQ5" s="386"/>
      <c r="BR5" s="386"/>
      <c r="BS5" s="386"/>
      <c r="BT5" s="386"/>
      <c r="BU5" s="387"/>
      <c r="BV5" s="385">
        <v>23236427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1810812</v>
      </c>
      <c r="BO6" s="386"/>
      <c r="BP6" s="386"/>
      <c r="BQ6" s="386"/>
      <c r="BR6" s="386"/>
      <c r="BS6" s="386"/>
      <c r="BT6" s="386"/>
      <c r="BU6" s="387"/>
      <c r="BV6" s="385">
        <v>2186565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87.1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460948</v>
      </c>
      <c r="BO7" s="386"/>
      <c r="BP7" s="386"/>
      <c r="BQ7" s="386"/>
      <c r="BR7" s="386"/>
      <c r="BS7" s="386"/>
      <c r="BT7" s="386"/>
      <c r="BU7" s="387"/>
      <c r="BV7" s="385">
        <v>203273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17103665</v>
      </c>
      <c r="CU7" s="386"/>
      <c r="CV7" s="386"/>
      <c r="CW7" s="386"/>
      <c r="CX7" s="386"/>
      <c r="CY7" s="386"/>
      <c r="CZ7" s="386"/>
      <c r="DA7" s="387"/>
      <c r="DB7" s="385">
        <v>17405070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1349864</v>
      </c>
      <c r="BO8" s="386"/>
      <c r="BP8" s="386"/>
      <c r="BQ8" s="386"/>
      <c r="BR8" s="386"/>
      <c r="BS8" s="386"/>
      <c r="BT8" s="386"/>
      <c r="BU8" s="387"/>
      <c r="BV8" s="385">
        <v>1983292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33870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-633428</v>
      </c>
      <c r="BO9" s="386"/>
      <c r="BP9" s="386"/>
      <c r="BQ9" s="386"/>
      <c r="BR9" s="386"/>
      <c r="BS9" s="386"/>
      <c r="BT9" s="386"/>
      <c r="BU9" s="387"/>
      <c r="BV9" s="385">
        <v>76037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25.6</v>
      </c>
      <c r="CU9" s="383"/>
      <c r="CV9" s="383"/>
      <c r="CW9" s="383"/>
      <c r="CX9" s="383"/>
      <c r="CY9" s="383"/>
      <c r="CZ9" s="383"/>
      <c r="DA9" s="384"/>
      <c r="DB9" s="382">
        <v>26.5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36073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103471</v>
      </c>
      <c r="BO10" s="386"/>
      <c r="BP10" s="386"/>
      <c r="BQ10" s="386"/>
      <c r="BR10" s="386"/>
      <c r="BS10" s="386"/>
      <c r="BT10" s="386"/>
      <c r="BU10" s="387"/>
      <c r="BV10" s="385">
        <v>102255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454819</v>
      </c>
      <c r="BO11" s="386"/>
      <c r="BP11" s="386"/>
      <c r="BQ11" s="386"/>
      <c r="BR11" s="386"/>
      <c r="BS11" s="386"/>
      <c r="BT11" s="386"/>
      <c r="BU11" s="387"/>
      <c r="BV11" s="385">
        <v>473589</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31991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31756</v>
      </c>
      <c r="S13" s="467"/>
      <c r="T13" s="467"/>
      <c r="U13" s="467"/>
      <c r="V13" s="468"/>
      <c r="W13" s="401" t="s">
        <v>123</v>
      </c>
      <c r="X13" s="402"/>
      <c r="Y13" s="402"/>
      <c r="Z13" s="402"/>
      <c r="AA13" s="402"/>
      <c r="AB13" s="392"/>
      <c r="AC13" s="436">
        <v>2282</v>
      </c>
      <c r="AD13" s="437"/>
      <c r="AE13" s="437"/>
      <c r="AF13" s="437"/>
      <c r="AG13" s="476"/>
      <c r="AH13" s="436">
        <v>3205</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-75138</v>
      </c>
      <c r="BO13" s="386"/>
      <c r="BP13" s="386"/>
      <c r="BQ13" s="386"/>
      <c r="BR13" s="386"/>
      <c r="BS13" s="386"/>
      <c r="BT13" s="386"/>
      <c r="BU13" s="387"/>
      <c r="BV13" s="385">
        <v>651881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12.9</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32529</v>
      </c>
      <c r="S14" s="467"/>
      <c r="T14" s="467"/>
      <c r="U14" s="467"/>
      <c r="V14" s="468"/>
      <c r="W14" s="375"/>
      <c r="X14" s="376"/>
      <c r="Y14" s="376"/>
      <c r="Z14" s="376"/>
      <c r="AA14" s="376"/>
      <c r="AB14" s="365"/>
      <c r="AC14" s="469">
        <v>15.2</v>
      </c>
      <c r="AD14" s="470"/>
      <c r="AE14" s="470"/>
      <c r="AF14" s="470"/>
      <c r="AG14" s="471"/>
      <c r="AH14" s="469">
        <v>17.899999999999999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70.8</v>
      </c>
      <c r="CU14" s="481"/>
      <c r="CV14" s="481"/>
      <c r="CW14" s="481"/>
      <c r="CX14" s="481"/>
      <c r="CY14" s="481"/>
      <c r="CZ14" s="481"/>
      <c r="DA14" s="482"/>
      <c r="DB14" s="480">
        <v>80.400000000000006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32300</v>
      </c>
      <c r="S15" s="467"/>
      <c r="T15" s="467"/>
      <c r="U15" s="467"/>
      <c r="V15" s="468"/>
      <c r="W15" s="401" t="s">
        <v>129</v>
      </c>
      <c r="X15" s="402"/>
      <c r="Y15" s="402"/>
      <c r="Z15" s="402"/>
      <c r="AA15" s="402"/>
      <c r="AB15" s="392"/>
      <c r="AC15" s="436">
        <v>4265</v>
      </c>
      <c r="AD15" s="437"/>
      <c r="AE15" s="437"/>
      <c r="AF15" s="437"/>
      <c r="AG15" s="476"/>
      <c r="AH15" s="436">
        <v>5302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3196330</v>
      </c>
      <c r="BO15" s="349"/>
      <c r="BP15" s="349"/>
      <c r="BQ15" s="349"/>
      <c r="BR15" s="349"/>
      <c r="BS15" s="349"/>
      <c r="BT15" s="349"/>
      <c r="BU15" s="350"/>
      <c r="BV15" s="348">
        <v>3153935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28.5</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13230566</v>
      </c>
      <c r="BO16" s="386"/>
      <c r="BP16" s="386"/>
      <c r="BQ16" s="386"/>
      <c r="BR16" s="386"/>
      <c r="BS16" s="386"/>
      <c r="BT16" s="386"/>
      <c r="BU16" s="387"/>
      <c r="BV16" s="385">
        <v>13278753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8421</v>
      </c>
      <c r="AD17" s="437"/>
      <c r="AE17" s="437"/>
      <c r="AF17" s="437"/>
      <c r="AG17" s="476"/>
      <c r="AH17" s="436">
        <v>9403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4036428</v>
      </c>
      <c r="BO17" s="386"/>
      <c r="BP17" s="386"/>
      <c r="BQ17" s="386"/>
      <c r="BR17" s="386"/>
      <c r="BS17" s="386"/>
      <c r="BT17" s="386"/>
      <c r="BU17" s="387"/>
      <c r="BV17" s="385">
        <v>4001352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793.29</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52.5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14273527</v>
      </c>
      <c r="BO18" s="386"/>
      <c r="BP18" s="386"/>
      <c r="BQ18" s="386"/>
      <c r="BR18" s="386"/>
      <c r="BS18" s="386"/>
      <c r="BT18" s="386"/>
      <c r="BU18" s="387"/>
      <c r="BV18" s="385">
        <v>14374256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19721603</v>
      </c>
      <c r="BO19" s="386"/>
      <c r="BP19" s="386"/>
      <c r="BQ19" s="386"/>
      <c r="BR19" s="386"/>
      <c r="BS19" s="386"/>
      <c r="BT19" s="386"/>
      <c r="BU19" s="387"/>
      <c r="BV19" s="385">
        <v>20101785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12208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33122952</v>
      </c>
      <c r="BO23" s="386"/>
      <c r="BP23" s="386"/>
      <c r="BQ23" s="386"/>
      <c r="BR23" s="386"/>
      <c r="BS23" s="386"/>
      <c r="BT23" s="386"/>
      <c r="BU23" s="387"/>
      <c r="BV23" s="385">
        <v>35060068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8300</v>
      </c>
      <c r="R24" s="437"/>
      <c r="S24" s="437"/>
      <c r="T24" s="437"/>
      <c r="U24" s="437"/>
      <c r="V24" s="476"/>
      <c r="W24" s="531"/>
      <c r="X24" s="519"/>
      <c r="Y24" s="520"/>
      <c r="Z24" s="435" t="s">
        <v>152</v>
      </c>
      <c r="AA24" s="415"/>
      <c r="AB24" s="415"/>
      <c r="AC24" s="415"/>
      <c r="AD24" s="415"/>
      <c r="AE24" s="415"/>
      <c r="AF24" s="415"/>
      <c r="AG24" s="416"/>
      <c r="AH24" s="436">
        <v>426</v>
      </c>
      <c r="AI24" s="437"/>
      <c r="AJ24" s="437"/>
      <c r="AK24" s="437"/>
      <c r="AL24" s="476"/>
      <c r="AM24" s="436">
        <v>1287798</v>
      </c>
      <c r="AN24" s="437"/>
      <c r="AO24" s="437"/>
      <c r="AP24" s="437"/>
      <c r="AQ24" s="437"/>
      <c r="AR24" s="476"/>
      <c r="AS24" s="436">
        <v>3023</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22296621</v>
      </c>
      <c r="BO24" s="386"/>
      <c r="BP24" s="386"/>
      <c r="BQ24" s="386"/>
      <c r="BR24" s="386"/>
      <c r="BS24" s="386"/>
      <c r="BT24" s="386"/>
      <c r="BU24" s="387"/>
      <c r="BV24" s="385">
        <v>23738237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6750</v>
      </c>
      <c r="R25" s="437"/>
      <c r="S25" s="437"/>
      <c r="T25" s="437"/>
      <c r="U25" s="437"/>
      <c r="V25" s="476"/>
      <c r="W25" s="531"/>
      <c r="X25" s="519"/>
      <c r="Y25" s="520"/>
      <c r="Z25" s="435" t="s">
        <v>155</v>
      </c>
      <c r="AA25" s="415"/>
      <c r="AB25" s="415"/>
      <c r="AC25" s="415"/>
      <c r="AD25" s="415"/>
      <c r="AE25" s="415"/>
      <c r="AF25" s="415"/>
      <c r="AG25" s="416"/>
      <c r="AH25" s="436">
        <v>79</v>
      </c>
      <c r="AI25" s="437"/>
      <c r="AJ25" s="437"/>
      <c r="AK25" s="437"/>
      <c r="AL25" s="476"/>
      <c r="AM25" s="436">
        <v>204768</v>
      </c>
      <c r="AN25" s="437"/>
      <c r="AO25" s="437"/>
      <c r="AP25" s="437"/>
      <c r="AQ25" s="437"/>
      <c r="AR25" s="476"/>
      <c r="AS25" s="436">
        <v>2592</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376899</v>
      </c>
      <c r="BO25" s="349"/>
      <c r="BP25" s="349"/>
      <c r="BQ25" s="349"/>
      <c r="BR25" s="349"/>
      <c r="BS25" s="349"/>
      <c r="BT25" s="349"/>
      <c r="BU25" s="350"/>
      <c r="BV25" s="348">
        <v>781495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6100</v>
      </c>
      <c r="R26" s="437"/>
      <c r="S26" s="437"/>
      <c r="T26" s="437"/>
      <c r="U26" s="437"/>
      <c r="V26" s="476"/>
      <c r="W26" s="531"/>
      <c r="X26" s="519"/>
      <c r="Y26" s="520"/>
      <c r="Z26" s="435" t="s">
        <v>158</v>
      </c>
      <c r="AA26" s="541"/>
      <c r="AB26" s="541"/>
      <c r="AC26" s="541"/>
      <c r="AD26" s="541"/>
      <c r="AE26" s="541"/>
      <c r="AF26" s="541"/>
      <c r="AG26" s="542"/>
      <c r="AH26" s="436">
        <v>18</v>
      </c>
      <c r="AI26" s="437"/>
      <c r="AJ26" s="437"/>
      <c r="AK26" s="437"/>
      <c r="AL26" s="476"/>
      <c r="AM26" s="436">
        <v>56304</v>
      </c>
      <c r="AN26" s="437"/>
      <c r="AO26" s="437"/>
      <c r="AP26" s="437"/>
      <c r="AQ26" s="437"/>
      <c r="AR26" s="476"/>
      <c r="AS26" s="436">
        <v>3128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4250</v>
      </c>
      <c r="R27" s="437"/>
      <c r="S27" s="437"/>
      <c r="T27" s="437"/>
      <c r="U27" s="437"/>
      <c r="V27" s="476"/>
      <c r="W27" s="531"/>
      <c r="X27" s="519"/>
      <c r="Y27" s="520"/>
      <c r="Z27" s="435" t="s">
        <v>161</v>
      </c>
      <c r="AA27" s="415"/>
      <c r="AB27" s="415"/>
      <c r="AC27" s="415"/>
      <c r="AD27" s="415"/>
      <c r="AE27" s="415"/>
      <c r="AF27" s="415"/>
      <c r="AG27" s="416"/>
      <c r="AH27" s="436">
        <v>40</v>
      </c>
      <c r="AI27" s="437"/>
      <c r="AJ27" s="437"/>
      <c r="AK27" s="437"/>
      <c r="AL27" s="476"/>
      <c r="AM27" s="436">
        <v>119156</v>
      </c>
      <c r="AN27" s="437"/>
      <c r="AO27" s="437"/>
      <c r="AP27" s="437"/>
      <c r="AQ27" s="437"/>
      <c r="AR27" s="476"/>
      <c r="AS27" s="436">
        <v>2979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250000</v>
      </c>
      <c r="BO27" s="555"/>
      <c r="BP27" s="555"/>
      <c r="BQ27" s="555"/>
      <c r="BR27" s="555"/>
      <c r="BS27" s="555"/>
      <c r="BT27" s="555"/>
      <c r="BU27" s="556"/>
      <c r="BV27" s="554">
        <v>250000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3550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6453183</v>
      </c>
      <c r="BO28" s="349"/>
      <c r="BP28" s="349"/>
      <c r="BQ28" s="349"/>
      <c r="BR28" s="349"/>
      <c r="BS28" s="349"/>
      <c r="BT28" s="349"/>
      <c r="BU28" s="350"/>
      <c r="BV28" s="348">
        <v>5349712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3300</v>
      </c>
      <c r="R29" s="437"/>
      <c r="S29" s="437"/>
      <c r="T29" s="437"/>
      <c r="U29" s="437"/>
      <c r="V29" s="476"/>
      <c r="W29" s="532"/>
      <c r="X29" s="533"/>
      <c r="Y29" s="534"/>
      <c r="Z29" s="435" t="s">
        <v>168</v>
      </c>
      <c r="AA29" s="415"/>
      <c r="AB29" s="415"/>
      <c r="AC29" s="415"/>
      <c r="AD29" s="415"/>
      <c r="AE29" s="415"/>
      <c r="AF29" s="415"/>
      <c r="AG29" s="416"/>
      <c r="AH29" s="436">
        <v>466</v>
      </c>
      <c r="AI29" s="437"/>
      <c r="AJ29" s="437"/>
      <c r="AK29" s="437"/>
      <c r="AL29" s="476"/>
      <c r="AM29" s="436">
        <v>1406954</v>
      </c>
      <c r="AN29" s="437"/>
      <c r="AO29" s="437"/>
      <c r="AP29" s="437"/>
      <c r="AQ29" s="437"/>
      <c r="AR29" s="476"/>
      <c r="AS29" s="436">
        <v>3019</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4359</v>
      </c>
      <c r="BO29" s="386"/>
      <c r="BP29" s="386"/>
      <c r="BQ29" s="386"/>
      <c r="BR29" s="386"/>
      <c r="BS29" s="386"/>
      <c r="BT29" s="386"/>
      <c r="BU29" s="387"/>
      <c r="BV29" s="385">
        <v>4358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4742951</v>
      </c>
      <c r="BO30" s="555"/>
      <c r="BP30" s="555"/>
      <c r="BQ30" s="555"/>
      <c r="BR30" s="555"/>
      <c r="BS30" s="555"/>
      <c r="BT30" s="555"/>
      <c r="BU30" s="556"/>
      <c r="BV30" s="554">
        <v>4386151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新見市国民健康保険特別会計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新見市水道事業会計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新見市簡易水道事業特別会計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岡山県後期高齢者医療広域連合一般会計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株式会社　井倉洞</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新見市診療所特別会計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新見市介護保険特別会計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新見市農業共済事業特別会計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新見市下水道事業特別会計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岡山県後期高齢者医療広域連合特別会計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有限会社　草間自然休養村</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新見市後期高齢者医療特別会計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新見市観光事業特別会計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岡山県市町村総合事務組合一般会計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財団法人　新見美術振興財団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岡山県市町村総合事務組合貸付金特別会計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新見市土地開発公社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岡山県市町村税整理組合</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公立大学法人　新見公立大学</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21</v>
      </c>
      <c r="CP39" s="566"/>
      <c r="CQ39" s="567" t="str">
        <f>IF('各会計、関係団体の財政状況及び健全化判断比率'!BS12="","",'各会計、関係団体の財政状況及び健全化判断比率'!BS12)</f>
        <v>岡山県信用保証協会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3490599</v>
      </c>
      <c r="S5" s="583"/>
      <c r="T5" s="583"/>
      <c r="U5" s="583"/>
      <c r="V5" s="583"/>
      <c r="W5" s="583"/>
      <c r="X5" s="583"/>
      <c r="Y5" s="584"/>
      <c r="Z5" s="585">
        <v>13.7</v>
      </c>
      <c r="AA5" s="585"/>
      <c r="AB5" s="585"/>
      <c r="AC5" s="585"/>
      <c r="AD5" s="586">
        <v>3391287</v>
      </c>
      <c r="AE5" s="586"/>
      <c r="AF5" s="586"/>
      <c r="AG5" s="586"/>
      <c r="AH5" s="586"/>
      <c r="AI5" s="586"/>
      <c r="AJ5" s="586"/>
      <c r="AK5" s="586"/>
      <c r="AL5" s="587">
        <v>20.8</v>
      </c>
      <c r="AM5" s="588"/>
      <c r="AN5" s="588"/>
      <c r="AO5" s="589"/>
      <c r="AP5" s="579" t="s">
        <v>206</v>
      </c>
      <c r="AQ5" s="580"/>
      <c r="AR5" s="580"/>
      <c r="AS5" s="580"/>
      <c r="AT5" s="580"/>
      <c r="AU5" s="580"/>
      <c r="AV5" s="580"/>
      <c r="AW5" s="580"/>
      <c r="AX5" s="580"/>
      <c r="AY5" s="580"/>
      <c r="AZ5" s="580"/>
      <c r="BA5" s="580"/>
      <c r="BB5" s="580"/>
      <c r="BC5" s="580"/>
      <c r="BD5" s="580"/>
      <c r="BE5" s="580"/>
      <c r="BF5" s="581"/>
      <c r="BG5" s="593">
        <v>3381157</v>
      </c>
      <c r="BH5" s="594"/>
      <c r="BI5" s="594"/>
      <c r="BJ5" s="594"/>
      <c r="BK5" s="594"/>
      <c r="BL5" s="594"/>
      <c r="BM5" s="594"/>
      <c r="BN5" s="595"/>
      <c r="BO5" s="596">
        <v>96.9</v>
      </c>
      <c r="BP5" s="596"/>
      <c r="BQ5" s="596"/>
      <c r="BR5" s="596"/>
      <c r="BS5" s="597">
        <v>26397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269778</v>
      </c>
      <c r="S6" s="594"/>
      <c r="T6" s="594"/>
      <c r="U6" s="594"/>
      <c r="V6" s="594"/>
      <c r="W6" s="594"/>
      <c r="X6" s="594"/>
      <c r="Y6" s="595"/>
      <c r="Z6" s="596">
        <v>1.1000000000000001</v>
      </c>
      <c r="AA6" s="596"/>
      <c r="AB6" s="596"/>
      <c r="AC6" s="596"/>
      <c r="AD6" s="597">
        <v>269778</v>
      </c>
      <c r="AE6" s="597"/>
      <c r="AF6" s="597"/>
      <c r="AG6" s="597"/>
      <c r="AH6" s="597"/>
      <c r="AI6" s="597"/>
      <c r="AJ6" s="597"/>
      <c r="AK6" s="597"/>
      <c r="AL6" s="598">
        <v>1.7</v>
      </c>
      <c r="AM6" s="599"/>
      <c r="AN6" s="599"/>
      <c r="AO6" s="600"/>
      <c r="AP6" s="590" t="s">
        <v>211</v>
      </c>
      <c r="AQ6" s="591"/>
      <c r="AR6" s="591"/>
      <c r="AS6" s="591"/>
      <c r="AT6" s="591"/>
      <c r="AU6" s="591"/>
      <c r="AV6" s="591"/>
      <c r="AW6" s="591"/>
      <c r="AX6" s="591"/>
      <c r="AY6" s="591"/>
      <c r="AZ6" s="591"/>
      <c r="BA6" s="591"/>
      <c r="BB6" s="591"/>
      <c r="BC6" s="591"/>
      <c r="BD6" s="591"/>
      <c r="BE6" s="591"/>
      <c r="BF6" s="592"/>
      <c r="BG6" s="593">
        <v>3381157</v>
      </c>
      <c r="BH6" s="594"/>
      <c r="BI6" s="594"/>
      <c r="BJ6" s="594"/>
      <c r="BK6" s="594"/>
      <c r="BL6" s="594"/>
      <c r="BM6" s="594"/>
      <c r="BN6" s="595"/>
      <c r="BO6" s="596">
        <v>96.9</v>
      </c>
      <c r="BP6" s="596"/>
      <c r="BQ6" s="596"/>
      <c r="BR6" s="596"/>
      <c r="BS6" s="597">
        <v>26397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180405</v>
      </c>
      <c r="CS6" s="594"/>
      <c r="CT6" s="594"/>
      <c r="CU6" s="594"/>
      <c r="CV6" s="594"/>
      <c r="CW6" s="594"/>
      <c r="CX6" s="594"/>
      <c r="CY6" s="595"/>
      <c r="CZ6" s="596">
        <v>0.8</v>
      </c>
      <c r="DA6" s="596"/>
      <c r="DB6" s="596"/>
      <c r="DC6" s="596"/>
      <c r="DD6" s="602" t="s">
        <v>213</v>
      </c>
      <c r="DE6" s="594"/>
      <c r="DF6" s="594"/>
      <c r="DG6" s="594"/>
      <c r="DH6" s="594"/>
      <c r="DI6" s="594"/>
      <c r="DJ6" s="594"/>
      <c r="DK6" s="594"/>
      <c r="DL6" s="594"/>
      <c r="DM6" s="594"/>
      <c r="DN6" s="594"/>
      <c r="DO6" s="594"/>
      <c r="DP6" s="595"/>
      <c r="DQ6" s="602">
        <v>180405</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7430</v>
      </c>
      <c r="S7" s="594"/>
      <c r="T7" s="594"/>
      <c r="U7" s="594"/>
      <c r="V7" s="594"/>
      <c r="W7" s="594"/>
      <c r="X7" s="594"/>
      <c r="Y7" s="595"/>
      <c r="Z7" s="596">
        <v>0</v>
      </c>
      <c r="AA7" s="596"/>
      <c r="AB7" s="596"/>
      <c r="AC7" s="596"/>
      <c r="AD7" s="597">
        <v>7430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1321209</v>
      </c>
      <c r="BH7" s="594"/>
      <c r="BI7" s="594"/>
      <c r="BJ7" s="594"/>
      <c r="BK7" s="594"/>
      <c r="BL7" s="594"/>
      <c r="BM7" s="594"/>
      <c r="BN7" s="595"/>
      <c r="BO7" s="596">
        <v>37.9</v>
      </c>
      <c r="BP7" s="596"/>
      <c r="BQ7" s="596"/>
      <c r="BR7" s="596"/>
      <c r="BS7" s="597">
        <v>26397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3280670</v>
      </c>
      <c r="CS7" s="594"/>
      <c r="CT7" s="594"/>
      <c r="CU7" s="594"/>
      <c r="CV7" s="594"/>
      <c r="CW7" s="594"/>
      <c r="CX7" s="594"/>
      <c r="CY7" s="595"/>
      <c r="CZ7" s="596">
        <v>13.8</v>
      </c>
      <c r="DA7" s="596"/>
      <c r="DB7" s="596"/>
      <c r="DC7" s="596"/>
      <c r="DD7" s="602">
        <v>341215</v>
      </c>
      <c r="DE7" s="594"/>
      <c r="DF7" s="594"/>
      <c r="DG7" s="594"/>
      <c r="DH7" s="594"/>
      <c r="DI7" s="594"/>
      <c r="DJ7" s="594"/>
      <c r="DK7" s="594"/>
      <c r="DL7" s="594"/>
      <c r="DM7" s="594"/>
      <c r="DN7" s="594"/>
      <c r="DO7" s="594"/>
      <c r="DP7" s="595"/>
      <c r="DQ7" s="602">
        <v>2776955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31129</v>
      </c>
      <c r="S8" s="594"/>
      <c r="T8" s="594"/>
      <c r="U8" s="594"/>
      <c r="V8" s="594"/>
      <c r="W8" s="594"/>
      <c r="X8" s="594"/>
      <c r="Y8" s="595"/>
      <c r="Z8" s="596">
        <v>0.1</v>
      </c>
      <c r="AA8" s="596"/>
      <c r="AB8" s="596"/>
      <c r="AC8" s="596"/>
      <c r="AD8" s="597">
        <v>31129</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50346</v>
      </c>
      <c r="BH8" s="594"/>
      <c r="BI8" s="594"/>
      <c r="BJ8" s="594"/>
      <c r="BK8" s="594"/>
      <c r="BL8" s="594"/>
      <c r="BM8" s="594"/>
      <c r="BN8" s="595"/>
      <c r="BO8" s="596">
        <v>1.4</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5014495</v>
      </c>
      <c r="CS8" s="594"/>
      <c r="CT8" s="594"/>
      <c r="CU8" s="594"/>
      <c r="CV8" s="594"/>
      <c r="CW8" s="594"/>
      <c r="CX8" s="594"/>
      <c r="CY8" s="595"/>
      <c r="CZ8" s="596">
        <v>21.1</v>
      </c>
      <c r="DA8" s="596"/>
      <c r="DB8" s="596"/>
      <c r="DC8" s="596"/>
      <c r="DD8" s="602">
        <v>136882</v>
      </c>
      <c r="DE8" s="594"/>
      <c r="DF8" s="594"/>
      <c r="DG8" s="594"/>
      <c r="DH8" s="594"/>
      <c r="DI8" s="594"/>
      <c r="DJ8" s="594"/>
      <c r="DK8" s="594"/>
      <c r="DL8" s="594"/>
      <c r="DM8" s="594"/>
      <c r="DN8" s="594"/>
      <c r="DO8" s="594"/>
      <c r="DP8" s="595"/>
      <c r="DQ8" s="602">
        <v>3072836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16517</v>
      </c>
      <c r="S9" s="594"/>
      <c r="T9" s="594"/>
      <c r="U9" s="594"/>
      <c r="V9" s="594"/>
      <c r="W9" s="594"/>
      <c r="X9" s="594"/>
      <c r="Y9" s="595"/>
      <c r="Z9" s="596">
        <v>0.1</v>
      </c>
      <c r="AA9" s="596"/>
      <c r="AB9" s="596"/>
      <c r="AC9" s="596"/>
      <c r="AD9" s="597">
        <v>16517</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1032734</v>
      </c>
      <c r="BH9" s="594"/>
      <c r="BI9" s="594"/>
      <c r="BJ9" s="594"/>
      <c r="BK9" s="594"/>
      <c r="BL9" s="594"/>
      <c r="BM9" s="594"/>
      <c r="BN9" s="595"/>
      <c r="BO9" s="596">
        <v>29.6</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2055236</v>
      </c>
      <c r="CS9" s="594"/>
      <c r="CT9" s="594"/>
      <c r="CU9" s="594"/>
      <c r="CV9" s="594"/>
      <c r="CW9" s="594"/>
      <c r="CX9" s="594"/>
      <c r="CY9" s="595"/>
      <c r="CZ9" s="596">
        <v>8.6999999999999993</v>
      </c>
      <c r="DA9" s="596"/>
      <c r="DB9" s="596"/>
      <c r="DC9" s="596"/>
      <c r="DD9" s="602">
        <v>357170</v>
      </c>
      <c r="DE9" s="594"/>
      <c r="DF9" s="594"/>
      <c r="DG9" s="594"/>
      <c r="DH9" s="594"/>
      <c r="DI9" s="594"/>
      <c r="DJ9" s="594"/>
      <c r="DK9" s="594"/>
      <c r="DL9" s="594"/>
      <c r="DM9" s="594"/>
      <c r="DN9" s="594"/>
      <c r="DO9" s="594"/>
      <c r="DP9" s="595"/>
      <c r="DQ9" s="602">
        <v>1572868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358623</v>
      </c>
      <c r="S10" s="594"/>
      <c r="T10" s="594"/>
      <c r="U10" s="594"/>
      <c r="V10" s="594"/>
      <c r="W10" s="594"/>
      <c r="X10" s="594"/>
      <c r="Y10" s="595"/>
      <c r="Z10" s="596">
        <v>1.4</v>
      </c>
      <c r="AA10" s="596"/>
      <c r="AB10" s="596"/>
      <c r="AC10" s="596"/>
      <c r="AD10" s="597">
        <v>358623</v>
      </c>
      <c r="AE10" s="597"/>
      <c r="AF10" s="597"/>
      <c r="AG10" s="597"/>
      <c r="AH10" s="597"/>
      <c r="AI10" s="597"/>
      <c r="AJ10" s="597"/>
      <c r="AK10" s="597"/>
      <c r="AL10" s="598">
        <v>2.2000000000000002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76482</v>
      </c>
      <c r="BH10" s="594"/>
      <c r="BI10" s="594"/>
      <c r="BJ10" s="594"/>
      <c r="BK10" s="594"/>
      <c r="BL10" s="594"/>
      <c r="BM10" s="594"/>
      <c r="BN10" s="595"/>
      <c r="BO10" s="596">
        <v>2.2000000000000002</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50172</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5069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161647</v>
      </c>
      <c r="BH11" s="594"/>
      <c r="BI11" s="594"/>
      <c r="BJ11" s="594"/>
      <c r="BK11" s="594"/>
      <c r="BL11" s="594"/>
      <c r="BM11" s="594"/>
      <c r="BN11" s="595"/>
      <c r="BO11" s="596">
        <v>4.5999999999999996</v>
      </c>
      <c r="BP11" s="596"/>
      <c r="BQ11" s="596"/>
      <c r="BR11" s="596"/>
      <c r="BS11" s="602">
        <v>26397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888247</v>
      </c>
      <c r="CS11" s="594"/>
      <c r="CT11" s="594"/>
      <c r="CU11" s="594"/>
      <c r="CV11" s="594"/>
      <c r="CW11" s="594"/>
      <c r="CX11" s="594"/>
      <c r="CY11" s="595"/>
      <c r="CZ11" s="596">
        <v>3.7</v>
      </c>
      <c r="DA11" s="596"/>
      <c r="DB11" s="596"/>
      <c r="DC11" s="596"/>
      <c r="DD11" s="602">
        <v>183675</v>
      </c>
      <c r="DE11" s="594"/>
      <c r="DF11" s="594"/>
      <c r="DG11" s="594"/>
      <c r="DH11" s="594"/>
      <c r="DI11" s="594"/>
      <c r="DJ11" s="594"/>
      <c r="DK11" s="594"/>
      <c r="DL11" s="594"/>
      <c r="DM11" s="594"/>
      <c r="DN11" s="594"/>
      <c r="DO11" s="594"/>
      <c r="DP11" s="595"/>
      <c r="DQ11" s="602">
        <v>567820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1779840</v>
      </c>
      <c r="BH12" s="594"/>
      <c r="BI12" s="594"/>
      <c r="BJ12" s="594"/>
      <c r="BK12" s="594"/>
      <c r="BL12" s="594"/>
      <c r="BM12" s="594"/>
      <c r="BN12" s="595"/>
      <c r="BO12" s="596">
        <v>51</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304657</v>
      </c>
      <c r="CS12" s="594"/>
      <c r="CT12" s="594"/>
      <c r="CU12" s="594"/>
      <c r="CV12" s="594"/>
      <c r="CW12" s="594"/>
      <c r="CX12" s="594"/>
      <c r="CY12" s="595"/>
      <c r="CZ12" s="596">
        <v>1.3</v>
      </c>
      <c r="DA12" s="596"/>
      <c r="DB12" s="596"/>
      <c r="DC12" s="596"/>
      <c r="DD12" s="602">
        <v>56135</v>
      </c>
      <c r="DE12" s="594"/>
      <c r="DF12" s="594"/>
      <c r="DG12" s="594"/>
      <c r="DH12" s="594"/>
      <c r="DI12" s="594"/>
      <c r="DJ12" s="594"/>
      <c r="DK12" s="594"/>
      <c r="DL12" s="594"/>
      <c r="DM12" s="594"/>
      <c r="DN12" s="594"/>
      <c r="DO12" s="594"/>
      <c r="DP12" s="595"/>
      <c r="DQ12" s="602">
        <v>199624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28446</v>
      </c>
      <c r="S13" s="594"/>
      <c r="T13" s="594"/>
      <c r="U13" s="594"/>
      <c r="V13" s="594"/>
      <c r="W13" s="594"/>
      <c r="X13" s="594"/>
      <c r="Y13" s="595"/>
      <c r="Z13" s="596">
        <v>0.1</v>
      </c>
      <c r="AA13" s="596"/>
      <c r="AB13" s="596"/>
      <c r="AC13" s="596"/>
      <c r="AD13" s="597">
        <v>28446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1545375</v>
      </c>
      <c r="BH13" s="594"/>
      <c r="BI13" s="594"/>
      <c r="BJ13" s="594"/>
      <c r="BK13" s="594"/>
      <c r="BL13" s="594"/>
      <c r="BM13" s="594"/>
      <c r="BN13" s="595"/>
      <c r="BO13" s="596">
        <v>44.3</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3154417</v>
      </c>
      <c r="CS13" s="594"/>
      <c r="CT13" s="594"/>
      <c r="CU13" s="594"/>
      <c r="CV13" s="594"/>
      <c r="CW13" s="594"/>
      <c r="CX13" s="594"/>
      <c r="CY13" s="595"/>
      <c r="CZ13" s="596">
        <v>13.3</v>
      </c>
      <c r="DA13" s="596"/>
      <c r="DB13" s="596"/>
      <c r="DC13" s="596"/>
      <c r="DD13" s="602">
        <v>1620464</v>
      </c>
      <c r="DE13" s="594"/>
      <c r="DF13" s="594"/>
      <c r="DG13" s="594"/>
      <c r="DH13" s="594"/>
      <c r="DI13" s="594"/>
      <c r="DJ13" s="594"/>
      <c r="DK13" s="594"/>
      <c r="DL13" s="594"/>
      <c r="DM13" s="594"/>
      <c r="DN13" s="594"/>
      <c r="DO13" s="594"/>
      <c r="DP13" s="595"/>
      <c r="DQ13" s="602">
        <v>1709234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94655</v>
      </c>
      <c r="BH14" s="594"/>
      <c r="BI14" s="594"/>
      <c r="BJ14" s="594"/>
      <c r="BK14" s="594"/>
      <c r="BL14" s="594"/>
      <c r="BM14" s="594"/>
      <c r="BN14" s="595"/>
      <c r="BO14" s="596">
        <v>2.7</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1098851</v>
      </c>
      <c r="CS14" s="594"/>
      <c r="CT14" s="594"/>
      <c r="CU14" s="594"/>
      <c r="CV14" s="594"/>
      <c r="CW14" s="594"/>
      <c r="CX14" s="594"/>
      <c r="CY14" s="595"/>
      <c r="CZ14" s="596">
        <v>4.5999999999999996</v>
      </c>
      <c r="DA14" s="596"/>
      <c r="DB14" s="596"/>
      <c r="DC14" s="596"/>
      <c r="DD14" s="602">
        <v>421785</v>
      </c>
      <c r="DE14" s="594"/>
      <c r="DF14" s="594"/>
      <c r="DG14" s="594"/>
      <c r="DH14" s="594"/>
      <c r="DI14" s="594"/>
      <c r="DJ14" s="594"/>
      <c r="DK14" s="594"/>
      <c r="DL14" s="594"/>
      <c r="DM14" s="594"/>
      <c r="DN14" s="594"/>
      <c r="DO14" s="594"/>
      <c r="DP14" s="595"/>
      <c r="DQ14" s="602">
        <v>681666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8608</v>
      </c>
      <c r="S15" s="594"/>
      <c r="T15" s="594"/>
      <c r="U15" s="594"/>
      <c r="V15" s="594"/>
      <c r="W15" s="594"/>
      <c r="X15" s="594"/>
      <c r="Y15" s="595"/>
      <c r="Z15" s="596">
        <v>0</v>
      </c>
      <c r="AA15" s="596"/>
      <c r="AB15" s="596"/>
      <c r="AC15" s="596"/>
      <c r="AD15" s="597">
        <v>8608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181521</v>
      </c>
      <c r="BH15" s="594"/>
      <c r="BI15" s="594"/>
      <c r="BJ15" s="594"/>
      <c r="BK15" s="594"/>
      <c r="BL15" s="594"/>
      <c r="BM15" s="594"/>
      <c r="BN15" s="595"/>
      <c r="BO15" s="596">
        <v>5.2</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2501359</v>
      </c>
      <c r="CS15" s="594"/>
      <c r="CT15" s="594"/>
      <c r="CU15" s="594"/>
      <c r="CV15" s="594"/>
      <c r="CW15" s="594"/>
      <c r="CX15" s="594"/>
      <c r="CY15" s="595"/>
      <c r="CZ15" s="596">
        <v>10.5</v>
      </c>
      <c r="DA15" s="596"/>
      <c r="DB15" s="596"/>
      <c r="DC15" s="596"/>
      <c r="DD15" s="602">
        <v>370192</v>
      </c>
      <c r="DE15" s="594"/>
      <c r="DF15" s="594"/>
      <c r="DG15" s="594"/>
      <c r="DH15" s="594"/>
      <c r="DI15" s="594"/>
      <c r="DJ15" s="594"/>
      <c r="DK15" s="594"/>
      <c r="DL15" s="594"/>
      <c r="DM15" s="594"/>
      <c r="DN15" s="594"/>
      <c r="DO15" s="594"/>
      <c r="DP15" s="595"/>
      <c r="DQ15" s="602">
        <v>2072217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13335644</v>
      </c>
      <c r="S16" s="594"/>
      <c r="T16" s="594"/>
      <c r="U16" s="594"/>
      <c r="V16" s="594"/>
      <c r="W16" s="594"/>
      <c r="X16" s="594"/>
      <c r="Y16" s="595"/>
      <c r="Z16" s="596">
        <v>52.2</v>
      </c>
      <c r="AA16" s="596"/>
      <c r="AB16" s="596"/>
      <c r="AC16" s="596"/>
      <c r="AD16" s="597">
        <v>12136099</v>
      </c>
      <c r="AE16" s="597"/>
      <c r="AF16" s="597"/>
      <c r="AG16" s="597"/>
      <c r="AH16" s="597"/>
      <c r="AI16" s="597"/>
      <c r="AJ16" s="597"/>
      <c r="AK16" s="597"/>
      <c r="AL16" s="598">
        <v>74.5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3932</v>
      </c>
      <c r="BH16" s="594"/>
      <c r="BI16" s="594"/>
      <c r="BJ16" s="594"/>
      <c r="BK16" s="594"/>
      <c r="BL16" s="594"/>
      <c r="BM16" s="594"/>
      <c r="BN16" s="595"/>
      <c r="BO16" s="596">
        <v>0.1</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55974</v>
      </c>
      <c r="CS16" s="594"/>
      <c r="CT16" s="594"/>
      <c r="CU16" s="594"/>
      <c r="CV16" s="594"/>
      <c r="CW16" s="594"/>
      <c r="CX16" s="594"/>
      <c r="CY16" s="595"/>
      <c r="CZ16" s="596">
        <v>0.2</v>
      </c>
      <c r="DA16" s="596"/>
      <c r="DB16" s="596"/>
      <c r="DC16" s="596"/>
      <c r="DD16" s="602" t="s">
        <v>219</v>
      </c>
      <c r="DE16" s="594"/>
      <c r="DF16" s="594"/>
      <c r="DG16" s="594"/>
      <c r="DH16" s="594"/>
      <c r="DI16" s="594"/>
      <c r="DJ16" s="594"/>
      <c r="DK16" s="594"/>
      <c r="DL16" s="594"/>
      <c r="DM16" s="594"/>
      <c r="DN16" s="594"/>
      <c r="DO16" s="594"/>
      <c r="DP16" s="595"/>
      <c r="DQ16" s="602">
        <v>15981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12136099</v>
      </c>
      <c r="S17" s="594"/>
      <c r="T17" s="594"/>
      <c r="U17" s="594"/>
      <c r="V17" s="594"/>
      <c r="W17" s="594"/>
      <c r="X17" s="594"/>
      <c r="Y17" s="595"/>
      <c r="Z17" s="596">
        <v>47.5</v>
      </c>
      <c r="AA17" s="596"/>
      <c r="AB17" s="596"/>
      <c r="AC17" s="596"/>
      <c r="AD17" s="597">
        <v>12136099</v>
      </c>
      <c r="AE17" s="597"/>
      <c r="AF17" s="597"/>
      <c r="AG17" s="597"/>
      <c r="AH17" s="597"/>
      <c r="AI17" s="597"/>
      <c r="AJ17" s="597"/>
      <c r="AK17" s="597"/>
      <c r="AL17" s="598">
        <v>74.5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5154353</v>
      </c>
      <c r="CS17" s="594"/>
      <c r="CT17" s="594"/>
      <c r="CU17" s="594"/>
      <c r="CV17" s="594"/>
      <c r="CW17" s="594"/>
      <c r="CX17" s="594"/>
      <c r="CY17" s="595"/>
      <c r="CZ17" s="596">
        <v>21.7</v>
      </c>
      <c r="DA17" s="596"/>
      <c r="DB17" s="596"/>
      <c r="DC17" s="596"/>
      <c r="DD17" s="602" t="s">
        <v>219</v>
      </c>
      <c r="DE17" s="594"/>
      <c r="DF17" s="594"/>
      <c r="DG17" s="594"/>
      <c r="DH17" s="594"/>
      <c r="DI17" s="594"/>
      <c r="DJ17" s="594"/>
      <c r="DK17" s="594"/>
      <c r="DL17" s="594"/>
      <c r="DM17" s="594"/>
      <c r="DN17" s="594"/>
      <c r="DO17" s="594"/>
      <c r="DP17" s="595"/>
      <c r="DQ17" s="602">
        <v>5056116</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1199544</v>
      </c>
      <c r="S18" s="594"/>
      <c r="T18" s="594"/>
      <c r="U18" s="594"/>
      <c r="V18" s="594"/>
      <c r="W18" s="594"/>
      <c r="X18" s="594"/>
      <c r="Y18" s="595"/>
      <c r="Z18" s="596">
        <v>4.7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109442</v>
      </c>
      <c r="BH19" s="594"/>
      <c r="BI19" s="594"/>
      <c r="BJ19" s="594"/>
      <c r="BK19" s="594"/>
      <c r="BL19" s="594"/>
      <c r="BM19" s="594"/>
      <c r="BN19" s="595"/>
      <c r="BO19" s="596">
        <v>3.1</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17546774</v>
      </c>
      <c r="S20" s="594"/>
      <c r="T20" s="594"/>
      <c r="U20" s="594"/>
      <c r="V20" s="594"/>
      <c r="W20" s="594"/>
      <c r="X20" s="594"/>
      <c r="Y20" s="595"/>
      <c r="Z20" s="596">
        <v>68.7</v>
      </c>
      <c r="AA20" s="596"/>
      <c r="AB20" s="596"/>
      <c r="AC20" s="596"/>
      <c r="AD20" s="597">
        <v>16247917</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109442</v>
      </c>
      <c r="BH20" s="594"/>
      <c r="BI20" s="594"/>
      <c r="BJ20" s="594"/>
      <c r="BK20" s="594"/>
      <c r="BL20" s="594"/>
      <c r="BM20" s="594"/>
      <c r="BN20" s="595"/>
      <c r="BO20" s="596">
        <v>3.1</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23738836</v>
      </c>
      <c r="CS20" s="594"/>
      <c r="CT20" s="594"/>
      <c r="CU20" s="594"/>
      <c r="CV20" s="594"/>
      <c r="CW20" s="594"/>
      <c r="CX20" s="594"/>
      <c r="CY20" s="595"/>
      <c r="CZ20" s="596">
        <v>100</v>
      </c>
      <c r="DA20" s="596"/>
      <c r="DB20" s="596"/>
      <c r="DC20" s="596"/>
      <c r="DD20" s="602">
        <v>3487518</v>
      </c>
      <c r="DE20" s="594"/>
      <c r="DF20" s="594"/>
      <c r="DG20" s="594"/>
      <c r="DH20" s="594"/>
      <c r="DI20" s="594"/>
      <c r="DJ20" s="594"/>
      <c r="DK20" s="594"/>
      <c r="DL20" s="594"/>
      <c r="DM20" s="594"/>
      <c r="DN20" s="594"/>
      <c r="DO20" s="594"/>
      <c r="DP20" s="595"/>
      <c r="DQ20" s="602">
        <v>17910791</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7457</v>
      </c>
      <c r="S21" s="594"/>
      <c r="T21" s="594"/>
      <c r="U21" s="594"/>
      <c r="V21" s="594"/>
      <c r="W21" s="594"/>
      <c r="X21" s="594"/>
      <c r="Y21" s="595"/>
      <c r="Z21" s="596">
        <v>0</v>
      </c>
      <c r="AA21" s="596"/>
      <c r="AB21" s="596"/>
      <c r="AC21" s="596"/>
      <c r="AD21" s="597">
        <v>7457</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10130</v>
      </c>
      <c r="BH21" s="594"/>
      <c r="BI21" s="594"/>
      <c r="BJ21" s="594"/>
      <c r="BK21" s="594"/>
      <c r="BL21" s="594"/>
      <c r="BM21" s="594"/>
      <c r="BN21" s="595"/>
      <c r="BO21" s="596">
        <v>0.3</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65673</v>
      </c>
      <c r="S22" s="594"/>
      <c r="T22" s="594"/>
      <c r="U22" s="594"/>
      <c r="V22" s="594"/>
      <c r="W22" s="594"/>
      <c r="X22" s="594"/>
      <c r="Y22" s="595"/>
      <c r="Z22" s="596">
        <v>0.3</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242410</v>
      </c>
      <c r="S23" s="594"/>
      <c r="T23" s="594"/>
      <c r="U23" s="594"/>
      <c r="V23" s="594"/>
      <c r="W23" s="594"/>
      <c r="X23" s="594"/>
      <c r="Y23" s="595"/>
      <c r="Z23" s="596">
        <v>0.9</v>
      </c>
      <c r="AA23" s="596"/>
      <c r="AB23" s="596"/>
      <c r="AC23" s="596"/>
      <c r="AD23" s="597">
        <v>12009</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99312</v>
      </c>
      <c r="BH23" s="594"/>
      <c r="BI23" s="594"/>
      <c r="BJ23" s="594"/>
      <c r="BK23" s="594"/>
      <c r="BL23" s="594"/>
      <c r="BM23" s="594"/>
      <c r="BN23" s="595"/>
      <c r="BO23" s="596">
        <v>2.8</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96761</v>
      </c>
      <c r="S24" s="594"/>
      <c r="T24" s="594"/>
      <c r="U24" s="594"/>
      <c r="V24" s="594"/>
      <c r="W24" s="594"/>
      <c r="X24" s="594"/>
      <c r="Y24" s="595"/>
      <c r="Z24" s="596">
        <v>0.4</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11194369</v>
      </c>
      <c r="CS24" s="583"/>
      <c r="CT24" s="583"/>
      <c r="CU24" s="583"/>
      <c r="CV24" s="583"/>
      <c r="CW24" s="583"/>
      <c r="CX24" s="583"/>
      <c r="CY24" s="584"/>
      <c r="CZ24" s="620">
        <v>47.2</v>
      </c>
      <c r="DA24" s="621"/>
      <c r="DB24" s="621"/>
      <c r="DC24" s="622"/>
      <c r="DD24" s="619">
        <v>9510631</v>
      </c>
      <c r="DE24" s="583"/>
      <c r="DF24" s="583"/>
      <c r="DG24" s="583"/>
      <c r="DH24" s="583"/>
      <c r="DI24" s="583"/>
      <c r="DJ24" s="583"/>
      <c r="DK24" s="584"/>
      <c r="DL24" s="619">
        <v>8941273</v>
      </c>
      <c r="DM24" s="583"/>
      <c r="DN24" s="583"/>
      <c r="DO24" s="583"/>
      <c r="DP24" s="583"/>
      <c r="DQ24" s="583"/>
      <c r="DR24" s="583"/>
      <c r="DS24" s="583"/>
      <c r="DT24" s="583"/>
      <c r="DU24" s="583"/>
      <c r="DV24" s="584"/>
      <c r="DW24" s="587">
        <v>51.9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2003189</v>
      </c>
      <c r="S25" s="594"/>
      <c r="T25" s="594"/>
      <c r="U25" s="594"/>
      <c r="V25" s="594"/>
      <c r="W25" s="594"/>
      <c r="X25" s="594"/>
      <c r="Y25" s="595"/>
      <c r="Z25" s="596">
        <v>7.8</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3854993</v>
      </c>
      <c r="CS25" s="625"/>
      <c r="CT25" s="625"/>
      <c r="CU25" s="625"/>
      <c r="CV25" s="625"/>
      <c r="CW25" s="625"/>
      <c r="CX25" s="625"/>
      <c r="CY25" s="626"/>
      <c r="CZ25" s="627">
        <v>16.2</v>
      </c>
      <c r="DA25" s="628"/>
      <c r="DB25" s="628"/>
      <c r="DC25" s="629"/>
      <c r="DD25" s="602">
        <v>3687143</v>
      </c>
      <c r="DE25" s="625"/>
      <c r="DF25" s="625"/>
      <c r="DG25" s="625"/>
      <c r="DH25" s="625"/>
      <c r="DI25" s="625"/>
      <c r="DJ25" s="625"/>
      <c r="DK25" s="626"/>
      <c r="DL25" s="602">
        <v>3573532</v>
      </c>
      <c r="DM25" s="625"/>
      <c r="DN25" s="625"/>
      <c r="DO25" s="625"/>
      <c r="DP25" s="625"/>
      <c r="DQ25" s="625"/>
      <c r="DR25" s="625"/>
      <c r="DS25" s="625"/>
      <c r="DT25" s="625"/>
      <c r="DU25" s="625"/>
      <c r="DV25" s="626"/>
      <c r="DW25" s="598">
        <v>20.8</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2469179</v>
      </c>
      <c r="CS26" s="594"/>
      <c r="CT26" s="594"/>
      <c r="CU26" s="594"/>
      <c r="CV26" s="594"/>
      <c r="CW26" s="594"/>
      <c r="CX26" s="594"/>
      <c r="CY26" s="595"/>
      <c r="CZ26" s="627">
        <v>10.4</v>
      </c>
      <c r="DA26" s="628"/>
      <c r="DB26" s="628"/>
      <c r="DC26" s="629"/>
      <c r="DD26" s="602">
        <v>2316606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960685</v>
      </c>
      <c r="S27" s="594"/>
      <c r="T27" s="594"/>
      <c r="U27" s="594"/>
      <c r="V27" s="594"/>
      <c r="W27" s="594"/>
      <c r="X27" s="594"/>
      <c r="Y27" s="595"/>
      <c r="Z27" s="596">
        <v>3.8</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3490599</v>
      </c>
      <c r="BH27" s="594"/>
      <c r="BI27" s="594"/>
      <c r="BJ27" s="594"/>
      <c r="BK27" s="594"/>
      <c r="BL27" s="594"/>
      <c r="BM27" s="594"/>
      <c r="BN27" s="595"/>
      <c r="BO27" s="596">
        <v>100</v>
      </c>
      <c r="BP27" s="596"/>
      <c r="BQ27" s="596"/>
      <c r="BR27" s="596"/>
      <c r="BS27" s="602">
        <v>26397</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2185023</v>
      </c>
      <c r="CS27" s="625"/>
      <c r="CT27" s="625"/>
      <c r="CU27" s="625"/>
      <c r="CV27" s="625"/>
      <c r="CW27" s="625"/>
      <c r="CX27" s="625"/>
      <c r="CY27" s="626"/>
      <c r="CZ27" s="627">
        <v>9.1999999999999993</v>
      </c>
      <c r="DA27" s="628"/>
      <c r="DB27" s="628"/>
      <c r="DC27" s="629"/>
      <c r="DD27" s="602">
        <v>767372</v>
      </c>
      <c r="DE27" s="625"/>
      <c r="DF27" s="625"/>
      <c r="DG27" s="625"/>
      <c r="DH27" s="625"/>
      <c r="DI27" s="625"/>
      <c r="DJ27" s="625"/>
      <c r="DK27" s="626"/>
      <c r="DL27" s="602">
        <v>766445</v>
      </c>
      <c r="DM27" s="625"/>
      <c r="DN27" s="625"/>
      <c r="DO27" s="625"/>
      <c r="DP27" s="625"/>
      <c r="DQ27" s="625"/>
      <c r="DR27" s="625"/>
      <c r="DS27" s="625"/>
      <c r="DT27" s="625"/>
      <c r="DU27" s="625"/>
      <c r="DV27" s="626"/>
      <c r="DW27" s="598">
        <v>4.5</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110907</v>
      </c>
      <c r="S28" s="594"/>
      <c r="T28" s="594"/>
      <c r="U28" s="594"/>
      <c r="V28" s="594"/>
      <c r="W28" s="594"/>
      <c r="X28" s="594"/>
      <c r="Y28" s="595"/>
      <c r="Z28" s="596">
        <v>0.4</v>
      </c>
      <c r="AA28" s="596"/>
      <c r="AB28" s="596"/>
      <c r="AC28" s="596"/>
      <c r="AD28" s="597">
        <v>19761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5154353</v>
      </c>
      <c r="CS28" s="594"/>
      <c r="CT28" s="594"/>
      <c r="CU28" s="594"/>
      <c r="CV28" s="594"/>
      <c r="CW28" s="594"/>
      <c r="CX28" s="594"/>
      <c r="CY28" s="595"/>
      <c r="CZ28" s="627">
        <v>21.7</v>
      </c>
      <c r="DA28" s="628"/>
      <c r="DB28" s="628"/>
      <c r="DC28" s="629"/>
      <c r="DD28" s="602">
        <v>5056116</v>
      </c>
      <c r="DE28" s="594"/>
      <c r="DF28" s="594"/>
      <c r="DG28" s="594"/>
      <c r="DH28" s="594"/>
      <c r="DI28" s="594"/>
      <c r="DJ28" s="594"/>
      <c r="DK28" s="595"/>
      <c r="DL28" s="602">
        <v>4601296</v>
      </c>
      <c r="DM28" s="594"/>
      <c r="DN28" s="594"/>
      <c r="DO28" s="594"/>
      <c r="DP28" s="594"/>
      <c r="DQ28" s="594"/>
      <c r="DR28" s="594"/>
      <c r="DS28" s="594"/>
      <c r="DT28" s="594"/>
      <c r="DU28" s="594"/>
      <c r="DV28" s="595"/>
      <c r="DW28" s="598">
        <v>26.7</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36701</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5154353</v>
      </c>
      <c r="CS29" s="625"/>
      <c r="CT29" s="625"/>
      <c r="CU29" s="625"/>
      <c r="CV29" s="625"/>
      <c r="CW29" s="625"/>
      <c r="CX29" s="625"/>
      <c r="CY29" s="626"/>
      <c r="CZ29" s="627">
        <v>21.7</v>
      </c>
      <c r="DA29" s="628"/>
      <c r="DB29" s="628"/>
      <c r="DC29" s="629"/>
      <c r="DD29" s="602">
        <v>5056116</v>
      </c>
      <c r="DE29" s="625"/>
      <c r="DF29" s="625"/>
      <c r="DG29" s="625"/>
      <c r="DH29" s="625"/>
      <c r="DI29" s="625"/>
      <c r="DJ29" s="625"/>
      <c r="DK29" s="626"/>
      <c r="DL29" s="602">
        <v>4601296</v>
      </c>
      <c r="DM29" s="625"/>
      <c r="DN29" s="625"/>
      <c r="DO29" s="625"/>
      <c r="DP29" s="625"/>
      <c r="DQ29" s="625"/>
      <c r="DR29" s="625"/>
      <c r="DS29" s="625"/>
      <c r="DT29" s="625"/>
      <c r="DU29" s="625"/>
      <c r="DV29" s="626"/>
      <c r="DW29" s="598">
        <v>26.7</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151156</v>
      </c>
      <c r="S30" s="594"/>
      <c r="T30" s="594"/>
      <c r="U30" s="594"/>
      <c r="V30" s="594"/>
      <c r="W30" s="594"/>
      <c r="X30" s="594"/>
      <c r="Y30" s="595"/>
      <c r="Z30" s="596">
        <v>0.6</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91.9</v>
      </c>
      <c r="BN30" s="652"/>
      <c r="BO30" s="652"/>
      <c r="BP30" s="652"/>
      <c r="BQ30" s="653"/>
      <c r="BR30" s="651">
        <v>98.7</v>
      </c>
      <c r="BS30" s="652"/>
      <c r="BT30" s="652"/>
      <c r="BU30" s="652"/>
      <c r="BV30" s="652"/>
      <c r="BW30" s="652"/>
      <c r="BX30" s="588">
        <v>92</v>
      </c>
      <c r="BY30" s="652"/>
      <c r="BZ30" s="652"/>
      <c r="CA30" s="652"/>
      <c r="CB30" s="653"/>
      <c r="CD30" s="656"/>
      <c r="CE30" s="657"/>
      <c r="CF30" s="607" t="s">
        <v>291</v>
      </c>
      <c r="CG30" s="608"/>
      <c r="CH30" s="608"/>
      <c r="CI30" s="608"/>
      <c r="CJ30" s="608"/>
      <c r="CK30" s="608"/>
      <c r="CL30" s="608"/>
      <c r="CM30" s="608"/>
      <c r="CN30" s="608"/>
      <c r="CO30" s="608"/>
      <c r="CP30" s="608"/>
      <c r="CQ30" s="609"/>
      <c r="CR30" s="593">
        <v>4775054</v>
      </c>
      <c r="CS30" s="594"/>
      <c r="CT30" s="594"/>
      <c r="CU30" s="594"/>
      <c r="CV30" s="594"/>
      <c r="CW30" s="594"/>
      <c r="CX30" s="594"/>
      <c r="CY30" s="595"/>
      <c r="CZ30" s="627">
        <v>20.100000000000001</v>
      </c>
      <c r="DA30" s="628"/>
      <c r="DB30" s="628"/>
      <c r="DC30" s="629"/>
      <c r="DD30" s="602">
        <v>4676817</v>
      </c>
      <c r="DE30" s="594"/>
      <c r="DF30" s="594"/>
      <c r="DG30" s="594"/>
      <c r="DH30" s="594"/>
      <c r="DI30" s="594"/>
      <c r="DJ30" s="594"/>
      <c r="DK30" s="595"/>
      <c r="DL30" s="602">
        <v>4221998</v>
      </c>
      <c r="DM30" s="594"/>
      <c r="DN30" s="594"/>
      <c r="DO30" s="594"/>
      <c r="DP30" s="594"/>
      <c r="DQ30" s="594"/>
      <c r="DR30" s="594"/>
      <c r="DS30" s="594"/>
      <c r="DT30" s="594"/>
      <c r="DU30" s="594"/>
      <c r="DV30" s="595"/>
      <c r="DW30" s="598">
        <v>24.5</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1186565</v>
      </c>
      <c r="S31" s="594"/>
      <c r="T31" s="594"/>
      <c r="U31" s="594"/>
      <c r="V31" s="594"/>
      <c r="W31" s="594"/>
      <c r="X31" s="594"/>
      <c r="Y31" s="595"/>
      <c r="Z31" s="596">
        <v>4.5999999999999996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95.3</v>
      </c>
      <c r="BN31" s="649"/>
      <c r="BO31" s="649"/>
      <c r="BP31" s="649"/>
      <c r="BQ31" s="650"/>
      <c r="BR31" s="648">
        <v>99.1</v>
      </c>
      <c r="BS31" s="625"/>
      <c r="BT31" s="625"/>
      <c r="BU31" s="625"/>
      <c r="BV31" s="625"/>
      <c r="BW31" s="625"/>
      <c r="BX31" s="599">
        <v>95.3</v>
      </c>
      <c r="BY31" s="649"/>
      <c r="BZ31" s="649"/>
      <c r="CA31" s="649"/>
      <c r="CB31" s="650"/>
      <c r="CD31" s="656"/>
      <c r="CE31" s="657"/>
      <c r="CF31" s="607" t="s">
        <v>295</v>
      </c>
      <c r="CG31" s="608"/>
      <c r="CH31" s="608"/>
      <c r="CI31" s="608"/>
      <c r="CJ31" s="608"/>
      <c r="CK31" s="608"/>
      <c r="CL31" s="608"/>
      <c r="CM31" s="608"/>
      <c r="CN31" s="608"/>
      <c r="CO31" s="608"/>
      <c r="CP31" s="608"/>
      <c r="CQ31" s="609"/>
      <c r="CR31" s="593">
        <v>379299</v>
      </c>
      <c r="CS31" s="625"/>
      <c r="CT31" s="625"/>
      <c r="CU31" s="625"/>
      <c r="CV31" s="625"/>
      <c r="CW31" s="625"/>
      <c r="CX31" s="625"/>
      <c r="CY31" s="626"/>
      <c r="CZ31" s="627">
        <v>1.6</v>
      </c>
      <c r="DA31" s="628"/>
      <c r="DB31" s="628"/>
      <c r="DC31" s="629"/>
      <c r="DD31" s="602">
        <v>379299</v>
      </c>
      <c r="DE31" s="625"/>
      <c r="DF31" s="625"/>
      <c r="DG31" s="625"/>
      <c r="DH31" s="625"/>
      <c r="DI31" s="625"/>
      <c r="DJ31" s="625"/>
      <c r="DK31" s="626"/>
      <c r="DL31" s="602">
        <v>379298</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303432</v>
      </c>
      <c r="S32" s="594"/>
      <c r="T32" s="594"/>
      <c r="U32" s="594"/>
      <c r="V32" s="594"/>
      <c r="W32" s="594"/>
      <c r="X32" s="594"/>
      <c r="Y32" s="595"/>
      <c r="Z32" s="596">
        <v>1.2</v>
      </c>
      <c r="AA32" s="596"/>
      <c r="AB32" s="596"/>
      <c r="AC32" s="596"/>
      <c r="AD32" s="597">
        <v>66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87.1</v>
      </c>
      <c r="BN32" s="661"/>
      <c r="BO32" s="661"/>
      <c r="BP32" s="661"/>
      <c r="BQ32" s="663"/>
      <c r="BR32" s="660">
        <v>98</v>
      </c>
      <c r="BS32" s="661"/>
      <c r="BT32" s="661"/>
      <c r="BU32" s="661"/>
      <c r="BV32" s="661"/>
      <c r="BW32" s="661"/>
      <c r="BX32" s="662">
        <v>87.3</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2837938</v>
      </c>
      <c r="S33" s="594"/>
      <c r="T33" s="594"/>
      <c r="U33" s="594"/>
      <c r="V33" s="594"/>
      <c r="W33" s="594"/>
      <c r="X33" s="594"/>
      <c r="Y33" s="595"/>
      <c r="Z33" s="596">
        <v>11.1</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9000975</v>
      </c>
      <c r="CS33" s="625"/>
      <c r="CT33" s="625"/>
      <c r="CU33" s="625"/>
      <c r="CV33" s="625"/>
      <c r="CW33" s="625"/>
      <c r="CX33" s="625"/>
      <c r="CY33" s="626"/>
      <c r="CZ33" s="627">
        <v>37.9</v>
      </c>
      <c r="DA33" s="628"/>
      <c r="DB33" s="628"/>
      <c r="DC33" s="629"/>
      <c r="DD33" s="602">
        <v>7705473</v>
      </c>
      <c r="DE33" s="625"/>
      <c r="DF33" s="625"/>
      <c r="DG33" s="625"/>
      <c r="DH33" s="625"/>
      <c r="DI33" s="625"/>
      <c r="DJ33" s="625"/>
      <c r="DK33" s="626"/>
      <c r="DL33" s="602">
        <v>5332254</v>
      </c>
      <c r="DM33" s="625"/>
      <c r="DN33" s="625"/>
      <c r="DO33" s="625"/>
      <c r="DP33" s="625"/>
      <c r="DQ33" s="625"/>
      <c r="DR33" s="625"/>
      <c r="DS33" s="625"/>
      <c r="DT33" s="625"/>
      <c r="DU33" s="625"/>
      <c r="DV33" s="626"/>
      <c r="DW33" s="598">
        <v>31</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3029605</v>
      </c>
      <c r="CS34" s="594"/>
      <c r="CT34" s="594"/>
      <c r="CU34" s="594"/>
      <c r="CV34" s="594"/>
      <c r="CW34" s="594"/>
      <c r="CX34" s="594"/>
      <c r="CY34" s="595"/>
      <c r="CZ34" s="627">
        <v>12.8</v>
      </c>
      <c r="DA34" s="628"/>
      <c r="DB34" s="628"/>
      <c r="DC34" s="629"/>
      <c r="DD34" s="602">
        <v>2359533</v>
      </c>
      <c r="DE34" s="594"/>
      <c r="DF34" s="594"/>
      <c r="DG34" s="594"/>
      <c r="DH34" s="594"/>
      <c r="DI34" s="594"/>
      <c r="DJ34" s="594"/>
      <c r="DK34" s="595"/>
      <c r="DL34" s="602">
        <v>2001071</v>
      </c>
      <c r="DM34" s="594"/>
      <c r="DN34" s="594"/>
      <c r="DO34" s="594"/>
      <c r="DP34" s="594"/>
      <c r="DQ34" s="594"/>
      <c r="DR34" s="594"/>
      <c r="DS34" s="594"/>
      <c r="DT34" s="594"/>
      <c r="DU34" s="594"/>
      <c r="DV34" s="595"/>
      <c r="DW34" s="598">
        <v>11.6</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931138</v>
      </c>
      <c r="S35" s="594"/>
      <c r="T35" s="594"/>
      <c r="U35" s="594"/>
      <c r="V35" s="594"/>
      <c r="W35" s="594"/>
      <c r="X35" s="594"/>
      <c r="Y35" s="595"/>
      <c r="Z35" s="596">
        <v>3.6</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3536131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224472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263914</v>
      </c>
      <c r="CS35" s="625"/>
      <c r="CT35" s="625"/>
      <c r="CU35" s="625"/>
      <c r="CV35" s="625"/>
      <c r="CW35" s="625"/>
      <c r="CX35" s="625"/>
      <c r="CY35" s="626"/>
      <c r="CZ35" s="627">
        <v>1.1000000000000001</v>
      </c>
      <c r="DA35" s="628"/>
      <c r="DB35" s="628"/>
      <c r="DC35" s="629"/>
      <c r="DD35" s="602">
        <v>229952</v>
      </c>
      <c r="DE35" s="625"/>
      <c r="DF35" s="625"/>
      <c r="DG35" s="625"/>
      <c r="DH35" s="625"/>
      <c r="DI35" s="625"/>
      <c r="DJ35" s="625"/>
      <c r="DK35" s="626"/>
      <c r="DL35" s="602">
        <v>229952</v>
      </c>
      <c r="DM35" s="625"/>
      <c r="DN35" s="625"/>
      <c r="DO35" s="625"/>
      <c r="DP35" s="625"/>
      <c r="DQ35" s="625"/>
      <c r="DR35" s="625"/>
      <c r="DS35" s="625"/>
      <c r="DT35" s="625"/>
      <c r="DU35" s="625"/>
      <c r="DV35" s="626"/>
      <c r="DW35" s="598">
        <v>1.3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25549648</v>
      </c>
      <c r="S36" s="666"/>
      <c r="T36" s="666"/>
      <c r="U36" s="666"/>
      <c r="V36" s="666"/>
      <c r="W36" s="666"/>
      <c r="X36" s="666"/>
      <c r="Y36" s="667"/>
      <c r="Z36" s="668">
        <v>100</v>
      </c>
      <c r="AA36" s="668"/>
      <c r="AB36" s="668"/>
      <c r="AC36" s="668"/>
      <c r="AD36" s="669">
        <v>16287210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1171740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153075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1601489</v>
      </c>
      <c r="CS36" s="594"/>
      <c r="CT36" s="594"/>
      <c r="CU36" s="594"/>
      <c r="CV36" s="594"/>
      <c r="CW36" s="594"/>
      <c r="CX36" s="594"/>
      <c r="CY36" s="595"/>
      <c r="CZ36" s="627">
        <v>6.7</v>
      </c>
      <c r="DA36" s="628"/>
      <c r="DB36" s="628"/>
      <c r="DC36" s="629"/>
      <c r="DD36" s="602">
        <v>1340463</v>
      </c>
      <c r="DE36" s="594"/>
      <c r="DF36" s="594"/>
      <c r="DG36" s="594"/>
      <c r="DH36" s="594"/>
      <c r="DI36" s="594"/>
      <c r="DJ36" s="594"/>
      <c r="DK36" s="595"/>
      <c r="DL36" s="602">
        <v>842905</v>
      </c>
      <c r="DM36" s="594"/>
      <c r="DN36" s="594"/>
      <c r="DO36" s="594"/>
      <c r="DP36" s="594"/>
      <c r="DQ36" s="594"/>
      <c r="DR36" s="594"/>
      <c r="DS36" s="594"/>
      <c r="DT36" s="594"/>
      <c r="DU36" s="594"/>
      <c r="DV36" s="595"/>
      <c r="DW36" s="598">
        <v>4.9000000000000004</v>
      </c>
      <c r="DX36" s="623"/>
      <c r="DY36" s="623"/>
      <c r="DZ36" s="623"/>
      <c r="EA36" s="623"/>
      <c r="EB36" s="623"/>
      <c r="EC36" s="624"/>
    </row>
    <row r="37" spans="2:133" ht="11.25" customHeight="1">
      <c r="AQ37" s="672" t="s">
        <v>313</v>
      </c>
      <c r="AR37" s="673"/>
      <c r="AS37" s="673"/>
      <c r="AT37" s="673"/>
      <c r="AU37" s="673"/>
      <c r="AV37" s="673"/>
      <c r="AW37" s="673"/>
      <c r="AX37" s="673"/>
      <c r="AY37" s="674"/>
      <c r="AZ37" s="593">
        <v>458578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4484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33721</v>
      </c>
      <c r="CS37" s="625"/>
      <c r="CT37" s="625"/>
      <c r="CU37" s="625"/>
      <c r="CV37" s="625"/>
      <c r="CW37" s="625"/>
      <c r="CX37" s="625"/>
      <c r="CY37" s="626"/>
      <c r="CZ37" s="627">
        <v>0.1</v>
      </c>
      <c r="DA37" s="628"/>
      <c r="DB37" s="628"/>
      <c r="DC37" s="629"/>
      <c r="DD37" s="602">
        <v>32493</v>
      </c>
      <c r="DE37" s="625"/>
      <c r="DF37" s="625"/>
      <c r="DG37" s="625"/>
      <c r="DH37" s="625"/>
      <c r="DI37" s="625"/>
      <c r="DJ37" s="625"/>
      <c r="DK37" s="626"/>
      <c r="DL37" s="602">
        <v>32493</v>
      </c>
      <c r="DM37" s="625"/>
      <c r="DN37" s="625"/>
      <c r="DO37" s="625"/>
      <c r="DP37" s="625"/>
      <c r="DQ37" s="625"/>
      <c r="DR37" s="625"/>
      <c r="DS37" s="625"/>
      <c r="DT37" s="625"/>
      <c r="DU37" s="625"/>
      <c r="DV37" s="626"/>
      <c r="DW37" s="598">
        <v>0.2</v>
      </c>
      <c r="DX37" s="623"/>
      <c r="DY37" s="623"/>
      <c r="DZ37" s="623"/>
      <c r="EA37" s="623"/>
      <c r="EB37" s="623"/>
      <c r="EC37" s="624"/>
    </row>
    <row r="38" spans="2:133" ht="11.25" customHeight="1">
      <c r="AQ38" s="672" t="s">
        <v>316</v>
      </c>
      <c r="AR38" s="673"/>
      <c r="AS38" s="673"/>
      <c r="AT38" s="673"/>
      <c r="AU38" s="673"/>
      <c r="AV38" s="673"/>
      <c r="AW38" s="673"/>
      <c r="AX38" s="673"/>
      <c r="AY38" s="674"/>
      <c r="AZ38" s="593">
        <v>83445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6991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3473673</v>
      </c>
      <c r="CS38" s="594"/>
      <c r="CT38" s="594"/>
      <c r="CU38" s="594"/>
      <c r="CV38" s="594"/>
      <c r="CW38" s="594"/>
      <c r="CX38" s="594"/>
      <c r="CY38" s="595"/>
      <c r="CZ38" s="627">
        <v>14.6</v>
      </c>
      <c r="DA38" s="628"/>
      <c r="DB38" s="628"/>
      <c r="DC38" s="629"/>
      <c r="DD38" s="602">
        <v>3262828</v>
      </c>
      <c r="DE38" s="594"/>
      <c r="DF38" s="594"/>
      <c r="DG38" s="594"/>
      <c r="DH38" s="594"/>
      <c r="DI38" s="594"/>
      <c r="DJ38" s="594"/>
      <c r="DK38" s="595"/>
      <c r="DL38" s="602">
        <v>2258326</v>
      </c>
      <c r="DM38" s="594"/>
      <c r="DN38" s="594"/>
      <c r="DO38" s="594"/>
      <c r="DP38" s="594"/>
      <c r="DQ38" s="594"/>
      <c r="DR38" s="594"/>
      <c r="DS38" s="594"/>
      <c r="DT38" s="594"/>
      <c r="DU38" s="594"/>
      <c r="DV38" s="595"/>
      <c r="DW38" s="598">
        <v>13.1</v>
      </c>
      <c r="DX38" s="623"/>
      <c r="DY38" s="623"/>
      <c r="DZ38" s="623"/>
      <c r="EA38" s="623"/>
      <c r="EB38" s="623"/>
      <c r="EC38" s="624"/>
    </row>
    <row r="39" spans="2:133" ht="11.25" customHeight="1">
      <c r="AQ39" s="672" t="s">
        <v>319</v>
      </c>
      <c r="AR39" s="673"/>
      <c r="AS39" s="673"/>
      <c r="AT39" s="673"/>
      <c r="AU39" s="673"/>
      <c r="AV39" s="673"/>
      <c r="AW39" s="673"/>
      <c r="AX39" s="673"/>
      <c r="AY39" s="674"/>
      <c r="AZ39" s="593">
        <v>7181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579278</v>
      </c>
      <c r="CS39" s="625"/>
      <c r="CT39" s="625"/>
      <c r="CU39" s="625"/>
      <c r="CV39" s="625"/>
      <c r="CW39" s="625"/>
      <c r="CX39" s="625"/>
      <c r="CY39" s="626"/>
      <c r="CZ39" s="627">
        <v>2.4</v>
      </c>
      <c r="DA39" s="628"/>
      <c r="DB39" s="628"/>
      <c r="DC39" s="629"/>
      <c r="DD39" s="602">
        <v>512697</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427565</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53016</v>
      </c>
      <c r="CS40" s="594"/>
      <c r="CT40" s="594"/>
      <c r="CU40" s="594"/>
      <c r="CV40" s="594"/>
      <c r="CW40" s="594"/>
      <c r="CX40" s="594"/>
      <c r="CY40" s="595"/>
      <c r="CZ40" s="627">
        <v>0.2</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1387622</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394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3543492</v>
      </c>
      <c r="CS42" s="594"/>
      <c r="CT42" s="594"/>
      <c r="CU42" s="594"/>
      <c r="CV42" s="594"/>
      <c r="CW42" s="594"/>
      <c r="CX42" s="594"/>
      <c r="CY42" s="595"/>
      <c r="CZ42" s="627">
        <v>14.9</v>
      </c>
      <c r="DA42" s="676"/>
      <c r="DB42" s="676"/>
      <c r="DC42" s="677"/>
      <c r="DD42" s="602">
        <v>694687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100344</v>
      </c>
      <c r="CS43" s="625"/>
      <c r="CT43" s="625"/>
      <c r="CU43" s="625"/>
      <c r="CV43" s="625"/>
      <c r="CW43" s="625"/>
      <c r="CX43" s="625"/>
      <c r="CY43" s="626"/>
      <c r="CZ43" s="627">
        <v>0.4</v>
      </c>
      <c r="DA43" s="628"/>
      <c r="DB43" s="628"/>
      <c r="DC43" s="629"/>
      <c r="DD43" s="602">
        <v>99773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3487518</v>
      </c>
      <c r="CS44" s="594"/>
      <c r="CT44" s="594"/>
      <c r="CU44" s="594"/>
      <c r="CV44" s="594"/>
      <c r="CW44" s="594"/>
      <c r="CX44" s="594"/>
      <c r="CY44" s="595"/>
      <c r="CZ44" s="627">
        <v>14.7</v>
      </c>
      <c r="DA44" s="676"/>
      <c r="DB44" s="676"/>
      <c r="DC44" s="677"/>
      <c r="DD44" s="602">
        <v>678706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1441704</v>
      </c>
      <c r="CS45" s="625"/>
      <c r="CT45" s="625"/>
      <c r="CU45" s="625"/>
      <c r="CV45" s="625"/>
      <c r="CW45" s="625"/>
      <c r="CX45" s="625"/>
      <c r="CY45" s="626"/>
      <c r="CZ45" s="627">
        <v>6.1</v>
      </c>
      <c r="DA45" s="628"/>
      <c r="DB45" s="628"/>
      <c r="DC45" s="629"/>
      <c r="DD45" s="602">
        <v>80537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1897566</v>
      </c>
      <c r="CS46" s="594"/>
      <c r="CT46" s="594"/>
      <c r="CU46" s="594"/>
      <c r="CV46" s="594"/>
      <c r="CW46" s="594"/>
      <c r="CX46" s="594"/>
      <c r="CY46" s="595"/>
      <c r="CZ46" s="627">
        <v>8</v>
      </c>
      <c r="DA46" s="676"/>
      <c r="DB46" s="676"/>
      <c r="DC46" s="677"/>
      <c r="DD46" s="602">
        <v>508121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55974</v>
      </c>
      <c r="CS47" s="625"/>
      <c r="CT47" s="625"/>
      <c r="CU47" s="625"/>
      <c r="CV47" s="625"/>
      <c r="CW47" s="625"/>
      <c r="CX47" s="625"/>
      <c r="CY47" s="626"/>
      <c r="CZ47" s="627">
        <v>0.2</v>
      </c>
      <c r="DA47" s="628"/>
      <c r="DB47" s="628"/>
      <c r="DC47" s="629"/>
      <c r="DD47" s="602">
        <v>15981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23738836</v>
      </c>
      <c r="CS49" s="661"/>
      <c r="CT49" s="661"/>
      <c r="CU49" s="661"/>
      <c r="CV49" s="661"/>
      <c r="CW49" s="661"/>
      <c r="CX49" s="661"/>
      <c r="CY49" s="688"/>
      <c r="CZ49" s="689">
        <v>100</v>
      </c>
      <c r="DA49" s="690"/>
      <c r="DB49" s="690"/>
      <c r="DC49" s="691"/>
      <c r="DD49" s="692">
        <v>17910791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25523</v>
      </c>
      <c r="R7" s="723"/>
      <c r="S7" s="723"/>
      <c r="T7" s="723"/>
      <c r="U7" s="723"/>
      <c r="V7" s="723">
        <v>23716</v>
      </c>
      <c r="W7" s="723"/>
      <c r="X7" s="723"/>
      <c r="Y7" s="723"/>
      <c r="Z7" s="723"/>
      <c r="AA7" s="723">
        <v>1807</v>
      </c>
      <c r="AB7" s="723"/>
      <c r="AC7" s="723"/>
      <c r="AD7" s="723"/>
      <c r="AE7" s="724"/>
      <c r="AF7" s="725">
        <v>1345</v>
      </c>
      <c r="AG7" s="726"/>
      <c r="AH7" s="726"/>
      <c r="AI7" s="726"/>
      <c r="AJ7" s="727"/>
      <c r="AK7" s="762" t="s">
        <v>530</v>
      </c>
      <c r="AL7" s="763"/>
      <c r="AM7" s="763"/>
      <c r="AN7" s="763"/>
      <c r="AO7" s="763"/>
      <c r="AP7" s="763">
        <v>33069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-2</v>
      </c>
      <c r="CI7" s="760"/>
      <c r="CJ7" s="760"/>
      <c r="CK7" s="760"/>
      <c r="CL7" s="761"/>
      <c r="CM7" s="759">
        <v>33</v>
      </c>
      <c r="CN7" s="760"/>
      <c r="CO7" s="760"/>
      <c r="CP7" s="760"/>
      <c r="CQ7" s="761"/>
      <c r="CR7" s="759">
        <v>10</v>
      </c>
      <c r="CS7" s="760"/>
      <c r="CT7" s="760"/>
      <c r="CU7" s="760"/>
      <c r="CV7" s="761"/>
      <c r="CW7" s="759" t="s">
        <v>534</v>
      </c>
      <c r="CX7" s="760"/>
      <c r="CY7" s="760"/>
      <c r="CZ7" s="760"/>
      <c r="DA7" s="761"/>
      <c r="DB7" s="759" t="s">
        <v>476</v>
      </c>
      <c r="DC7" s="760"/>
      <c r="DD7" s="760"/>
      <c r="DE7" s="760"/>
      <c r="DF7" s="761"/>
      <c r="DG7" s="759" t="s">
        <v>476</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142</v>
      </c>
      <c r="R8" s="747"/>
      <c r="S8" s="747"/>
      <c r="T8" s="747"/>
      <c r="U8" s="747"/>
      <c r="V8" s="747">
        <v>137</v>
      </c>
      <c r="W8" s="747"/>
      <c r="X8" s="747"/>
      <c r="Y8" s="747"/>
      <c r="Z8" s="747"/>
      <c r="AA8" s="747">
        <v>4</v>
      </c>
      <c r="AB8" s="747"/>
      <c r="AC8" s="747"/>
      <c r="AD8" s="747"/>
      <c r="AE8" s="748"/>
      <c r="AF8" s="749">
        <v>4</v>
      </c>
      <c r="AG8" s="750"/>
      <c r="AH8" s="750"/>
      <c r="AI8" s="750"/>
      <c r="AJ8" s="751"/>
      <c r="AK8" s="752">
        <v>115</v>
      </c>
      <c r="AL8" s="753"/>
      <c r="AM8" s="753"/>
      <c r="AN8" s="753"/>
      <c r="AO8" s="753"/>
      <c r="AP8" s="753">
        <v>54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v>
      </c>
      <c r="CI8" s="770"/>
      <c r="CJ8" s="770"/>
      <c r="CK8" s="770"/>
      <c r="CL8" s="771"/>
      <c r="CM8" s="769">
        <v>8</v>
      </c>
      <c r="CN8" s="770"/>
      <c r="CO8" s="770"/>
      <c r="CP8" s="770"/>
      <c r="CQ8" s="771"/>
      <c r="CR8" s="769">
        <v>4</v>
      </c>
      <c r="CS8" s="770"/>
      <c r="CT8" s="770"/>
      <c r="CU8" s="770"/>
      <c r="CV8" s="771"/>
      <c r="CW8" s="769" t="s">
        <v>534</v>
      </c>
      <c r="CX8" s="770"/>
      <c r="CY8" s="770"/>
      <c r="CZ8" s="770"/>
      <c r="DA8" s="771"/>
      <c r="DB8" s="769" t="s">
        <v>476</v>
      </c>
      <c r="DC8" s="770"/>
      <c r="DD8" s="770"/>
      <c r="DE8" s="770"/>
      <c r="DF8" s="771"/>
      <c r="DG8" s="769" t="s">
        <v>476</v>
      </c>
      <c r="DH8" s="770"/>
      <c r="DI8" s="770"/>
      <c r="DJ8" s="770"/>
      <c r="DK8" s="771"/>
      <c r="DL8" s="769" t="s">
        <v>476</v>
      </c>
      <c r="DM8" s="770"/>
      <c r="DN8" s="770"/>
      <c r="DO8" s="770"/>
      <c r="DP8" s="771"/>
      <c r="DQ8" s="769" t="s">
        <v>476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-4</v>
      </c>
      <c r="CI9" s="770"/>
      <c r="CJ9" s="770"/>
      <c r="CK9" s="770"/>
      <c r="CL9" s="771"/>
      <c r="CM9" s="769">
        <v>79</v>
      </c>
      <c r="CN9" s="770"/>
      <c r="CO9" s="770"/>
      <c r="CP9" s="770"/>
      <c r="CQ9" s="771"/>
      <c r="CR9" s="769">
        <v>40</v>
      </c>
      <c r="CS9" s="770"/>
      <c r="CT9" s="770"/>
      <c r="CU9" s="770"/>
      <c r="CV9" s="771"/>
      <c r="CW9" s="769" t="s">
        <v>533</v>
      </c>
      <c r="CX9" s="770"/>
      <c r="CY9" s="770"/>
      <c r="CZ9" s="770"/>
      <c r="DA9" s="771"/>
      <c r="DB9" s="769" t="s">
        <v>476</v>
      </c>
      <c r="DC9" s="770"/>
      <c r="DD9" s="770"/>
      <c r="DE9" s="770"/>
      <c r="DF9" s="771"/>
      <c r="DG9" s="769" t="s">
        <v>476</v>
      </c>
      <c r="DH9" s="770"/>
      <c r="DI9" s="770"/>
      <c r="DJ9" s="770"/>
      <c r="DK9" s="771"/>
      <c r="DL9" s="769" t="s">
        <v>476</v>
      </c>
      <c r="DM9" s="770"/>
      <c r="DN9" s="770"/>
      <c r="DO9" s="770"/>
      <c r="DP9" s="771"/>
      <c r="DQ9" s="769" t="s">
        <v>476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548</v>
      </c>
      <c r="BS10" s="756" t="s">
        <v>544</v>
      </c>
      <c r="BT10" s="757"/>
      <c r="BU10" s="757"/>
      <c r="BV10" s="757"/>
      <c r="BW10" s="757"/>
      <c r="BX10" s="757"/>
      <c r="BY10" s="757"/>
      <c r="BZ10" s="757"/>
      <c r="CA10" s="757"/>
      <c r="CB10" s="757"/>
      <c r="CC10" s="757"/>
      <c r="CD10" s="757"/>
      <c r="CE10" s="757"/>
      <c r="CF10" s="757"/>
      <c r="CG10" s="758"/>
      <c r="CH10" s="769">
        <v>1</v>
      </c>
      <c r="CI10" s="770"/>
      <c r="CJ10" s="770"/>
      <c r="CK10" s="770"/>
      <c r="CL10" s="771"/>
      <c r="CM10" s="769">
        <v>106</v>
      </c>
      <c r="CN10" s="770"/>
      <c r="CO10" s="770"/>
      <c r="CP10" s="770"/>
      <c r="CQ10" s="771"/>
      <c r="CR10" s="769">
        <v>6</v>
      </c>
      <c r="CS10" s="770"/>
      <c r="CT10" s="770"/>
      <c r="CU10" s="770"/>
      <c r="CV10" s="771"/>
      <c r="CW10" s="769" t="s">
        <v>534</v>
      </c>
      <c r="CX10" s="770"/>
      <c r="CY10" s="770"/>
      <c r="CZ10" s="770"/>
      <c r="DA10" s="771"/>
      <c r="DB10" s="769" t="s">
        <v>476</v>
      </c>
      <c r="DC10" s="770"/>
      <c r="DD10" s="770"/>
      <c r="DE10" s="770"/>
      <c r="DF10" s="771"/>
      <c r="DG10" s="769">
        <v>115</v>
      </c>
      <c r="DH10" s="770"/>
      <c r="DI10" s="770"/>
      <c r="DJ10" s="770"/>
      <c r="DK10" s="771"/>
      <c r="DL10" s="769" t="s">
        <v>476</v>
      </c>
      <c r="DM10" s="770"/>
      <c r="DN10" s="770"/>
      <c r="DO10" s="770"/>
      <c r="DP10" s="771"/>
      <c r="DQ10" s="769" t="s">
        <v>476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545</v>
      </c>
      <c r="BT11" s="757"/>
      <c r="BU11" s="757"/>
      <c r="BV11" s="757"/>
      <c r="BW11" s="757"/>
      <c r="BX11" s="757"/>
      <c r="BY11" s="757"/>
      <c r="BZ11" s="757"/>
      <c r="CA11" s="757"/>
      <c r="CB11" s="757"/>
      <c r="CC11" s="757"/>
      <c r="CD11" s="757"/>
      <c r="CE11" s="757"/>
      <c r="CF11" s="757"/>
      <c r="CG11" s="758"/>
      <c r="CH11" s="769">
        <v>-22</v>
      </c>
      <c r="CI11" s="770"/>
      <c r="CJ11" s="770"/>
      <c r="CK11" s="770"/>
      <c r="CL11" s="771"/>
      <c r="CM11" s="769">
        <v>753</v>
      </c>
      <c r="CN11" s="770"/>
      <c r="CO11" s="770"/>
      <c r="CP11" s="770"/>
      <c r="CQ11" s="771"/>
      <c r="CR11" s="769">
        <v>873</v>
      </c>
      <c r="CS11" s="770"/>
      <c r="CT11" s="770"/>
      <c r="CU11" s="770"/>
      <c r="CV11" s="771"/>
      <c r="CW11" s="769">
        <v>484</v>
      </c>
      <c r="CX11" s="770"/>
      <c r="CY11" s="770"/>
      <c r="CZ11" s="770"/>
      <c r="DA11" s="771"/>
      <c r="DB11" s="769" t="s">
        <v>476</v>
      </c>
      <c r="DC11" s="770"/>
      <c r="DD11" s="770"/>
      <c r="DE11" s="770"/>
      <c r="DF11" s="771"/>
      <c r="DG11" s="769" t="s">
        <v>476</v>
      </c>
      <c r="DH11" s="770"/>
      <c r="DI11" s="770"/>
      <c r="DJ11" s="770"/>
      <c r="DK11" s="771"/>
      <c r="DL11" s="769" t="s">
        <v>476</v>
      </c>
      <c r="DM11" s="770"/>
      <c r="DN11" s="770"/>
      <c r="DO11" s="770"/>
      <c r="DP11" s="771"/>
      <c r="DQ11" s="769" t="s">
        <v>476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t="s">
        <v>548</v>
      </c>
      <c r="BS12" s="756" t="s">
        <v>546</v>
      </c>
      <c r="BT12" s="757"/>
      <c r="BU12" s="757"/>
      <c r="BV12" s="757"/>
      <c r="BW12" s="757"/>
      <c r="BX12" s="757"/>
      <c r="BY12" s="757"/>
      <c r="BZ12" s="757"/>
      <c r="CA12" s="757"/>
      <c r="CB12" s="757"/>
      <c r="CC12" s="757"/>
      <c r="CD12" s="757"/>
      <c r="CE12" s="757"/>
      <c r="CF12" s="757"/>
      <c r="CG12" s="758"/>
      <c r="CH12" s="769">
        <v>2042</v>
      </c>
      <c r="CI12" s="770"/>
      <c r="CJ12" s="770"/>
      <c r="CK12" s="770"/>
      <c r="CL12" s="771"/>
      <c r="CM12" s="769">
        <v>44087</v>
      </c>
      <c r="CN12" s="770"/>
      <c r="CO12" s="770"/>
      <c r="CP12" s="770"/>
      <c r="CQ12" s="771"/>
      <c r="CR12" s="769">
        <v>21</v>
      </c>
      <c r="CS12" s="770"/>
      <c r="CT12" s="770"/>
      <c r="CU12" s="770"/>
      <c r="CV12" s="771"/>
      <c r="CW12" s="769" t="s">
        <v>533</v>
      </c>
      <c r="CX12" s="770"/>
      <c r="CY12" s="770"/>
      <c r="CZ12" s="770"/>
      <c r="DA12" s="771"/>
      <c r="DB12" s="769" t="s">
        <v>476</v>
      </c>
      <c r="DC12" s="770"/>
      <c r="DD12" s="770"/>
      <c r="DE12" s="770"/>
      <c r="DF12" s="771"/>
      <c r="DG12" s="769" t="s">
        <v>476</v>
      </c>
      <c r="DH12" s="770"/>
      <c r="DI12" s="770"/>
      <c r="DJ12" s="770"/>
      <c r="DK12" s="771"/>
      <c r="DL12" s="769">
        <v>28</v>
      </c>
      <c r="DM12" s="770"/>
      <c r="DN12" s="770"/>
      <c r="DO12" s="770"/>
      <c r="DP12" s="771"/>
      <c r="DQ12" s="769">
        <v>1</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25665</v>
      </c>
      <c r="R23" s="782"/>
      <c r="S23" s="782"/>
      <c r="T23" s="782"/>
      <c r="U23" s="782"/>
      <c r="V23" s="782">
        <v>23854</v>
      </c>
      <c r="W23" s="782"/>
      <c r="X23" s="782"/>
      <c r="Y23" s="782"/>
      <c r="Z23" s="782"/>
      <c r="AA23" s="782">
        <v>1811</v>
      </c>
      <c r="AB23" s="782"/>
      <c r="AC23" s="782"/>
      <c r="AD23" s="782"/>
      <c r="AE23" s="783"/>
      <c r="AF23" s="784">
        <v>1350</v>
      </c>
      <c r="AG23" s="782"/>
      <c r="AH23" s="782"/>
      <c r="AI23" s="782"/>
      <c r="AJ23" s="785"/>
      <c r="AK23" s="786"/>
      <c r="AL23" s="787"/>
      <c r="AM23" s="787"/>
      <c r="AN23" s="787"/>
      <c r="AO23" s="787"/>
      <c r="AP23" s="782">
        <v>33123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4205</v>
      </c>
      <c r="R28" s="811"/>
      <c r="S28" s="811"/>
      <c r="T28" s="811"/>
      <c r="U28" s="811"/>
      <c r="V28" s="811">
        <v>3965</v>
      </c>
      <c r="W28" s="811"/>
      <c r="X28" s="811"/>
      <c r="Y28" s="811"/>
      <c r="Z28" s="811"/>
      <c r="AA28" s="811">
        <v>240</v>
      </c>
      <c r="AB28" s="811"/>
      <c r="AC28" s="811"/>
      <c r="AD28" s="811"/>
      <c r="AE28" s="812"/>
      <c r="AF28" s="813">
        <v>240</v>
      </c>
      <c r="AG28" s="811"/>
      <c r="AH28" s="811"/>
      <c r="AI28" s="811"/>
      <c r="AJ28" s="814"/>
      <c r="AK28" s="815">
        <v>428</v>
      </c>
      <c r="AL28" s="806"/>
      <c r="AM28" s="806"/>
      <c r="AN28" s="806"/>
      <c r="AO28" s="806"/>
      <c r="AP28" s="806">
        <v>4</v>
      </c>
      <c r="AQ28" s="806"/>
      <c r="AR28" s="806"/>
      <c r="AS28" s="806"/>
      <c r="AT28" s="806"/>
      <c r="AU28" s="806">
        <v>1</v>
      </c>
      <c r="AV28" s="806"/>
      <c r="AW28" s="806"/>
      <c r="AX28" s="806"/>
      <c r="AY28" s="806"/>
      <c r="AZ28" s="807" t="s">
        <v>476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4384</v>
      </c>
      <c r="R29" s="747"/>
      <c r="S29" s="747"/>
      <c r="T29" s="747"/>
      <c r="U29" s="747"/>
      <c r="V29" s="747">
        <v>4206</v>
      </c>
      <c r="W29" s="747"/>
      <c r="X29" s="747"/>
      <c r="Y29" s="747"/>
      <c r="Z29" s="747"/>
      <c r="AA29" s="747">
        <v>178</v>
      </c>
      <c r="AB29" s="747"/>
      <c r="AC29" s="747"/>
      <c r="AD29" s="747"/>
      <c r="AE29" s="748"/>
      <c r="AF29" s="749">
        <v>165</v>
      </c>
      <c r="AG29" s="750"/>
      <c r="AH29" s="750"/>
      <c r="AI29" s="750"/>
      <c r="AJ29" s="751"/>
      <c r="AK29" s="818">
        <v>605</v>
      </c>
      <c r="AL29" s="819"/>
      <c r="AM29" s="819"/>
      <c r="AN29" s="819"/>
      <c r="AO29" s="819"/>
      <c r="AP29" s="819">
        <v>345</v>
      </c>
      <c r="AQ29" s="819"/>
      <c r="AR29" s="819"/>
      <c r="AS29" s="819"/>
      <c r="AT29" s="819"/>
      <c r="AU29" s="819">
        <v>345</v>
      </c>
      <c r="AV29" s="819"/>
      <c r="AW29" s="819"/>
      <c r="AX29" s="819"/>
      <c r="AY29" s="819"/>
      <c r="AZ29" s="820" t="s">
        <v>476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502</v>
      </c>
      <c r="R30" s="747"/>
      <c r="S30" s="747"/>
      <c r="T30" s="747"/>
      <c r="U30" s="747"/>
      <c r="V30" s="747">
        <v>501</v>
      </c>
      <c r="W30" s="747"/>
      <c r="X30" s="747"/>
      <c r="Y30" s="747"/>
      <c r="Z30" s="747"/>
      <c r="AA30" s="747">
        <v>1</v>
      </c>
      <c r="AB30" s="747"/>
      <c r="AC30" s="747"/>
      <c r="AD30" s="747"/>
      <c r="AE30" s="748"/>
      <c r="AF30" s="749">
        <v>1</v>
      </c>
      <c r="AG30" s="750"/>
      <c r="AH30" s="750"/>
      <c r="AI30" s="750"/>
      <c r="AJ30" s="751"/>
      <c r="AK30" s="818">
        <v>166</v>
      </c>
      <c r="AL30" s="819"/>
      <c r="AM30" s="819"/>
      <c r="AN30" s="819"/>
      <c r="AO30" s="819"/>
      <c r="AP30" s="819" t="s">
        <v>533</v>
      </c>
      <c r="AQ30" s="819"/>
      <c r="AR30" s="819"/>
      <c r="AS30" s="819"/>
      <c r="AT30" s="819"/>
      <c r="AU30" s="819" t="s">
        <v>534</v>
      </c>
      <c r="AV30" s="819"/>
      <c r="AW30" s="819"/>
      <c r="AX30" s="819"/>
      <c r="AY30" s="819"/>
      <c r="AZ30" s="820" t="s">
        <v>476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338</v>
      </c>
      <c r="R31" s="747"/>
      <c r="S31" s="747"/>
      <c r="T31" s="747"/>
      <c r="U31" s="747"/>
      <c r="V31" s="747">
        <v>255</v>
      </c>
      <c r="W31" s="747"/>
      <c r="X31" s="747"/>
      <c r="Y31" s="747"/>
      <c r="Z31" s="747"/>
      <c r="AA31" s="747">
        <v>83</v>
      </c>
      <c r="AB31" s="747"/>
      <c r="AC31" s="747"/>
      <c r="AD31" s="747"/>
      <c r="AE31" s="748"/>
      <c r="AF31" s="749">
        <v>1035</v>
      </c>
      <c r="AG31" s="750"/>
      <c r="AH31" s="750"/>
      <c r="AI31" s="750"/>
      <c r="AJ31" s="751"/>
      <c r="AK31" s="818">
        <v>7</v>
      </c>
      <c r="AL31" s="819"/>
      <c r="AM31" s="819"/>
      <c r="AN31" s="819"/>
      <c r="AO31" s="819"/>
      <c r="AP31" s="819">
        <v>722</v>
      </c>
      <c r="AQ31" s="819"/>
      <c r="AR31" s="819"/>
      <c r="AS31" s="819"/>
      <c r="AT31" s="819"/>
      <c r="AU31" s="819">
        <v>17</v>
      </c>
      <c r="AV31" s="819"/>
      <c r="AW31" s="819"/>
      <c r="AX31" s="819"/>
      <c r="AY31" s="819"/>
      <c r="AZ31" s="820" t="s">
        <v>476</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120</v>
      </c>
      <c r="R32" s="747"/>
      <c r="S32" s="747"/>
      <c r="T32" s="747"/>
      <c r="U32" s="747"/>
      <c r="V32" s="747">
        <v>120</v>
      </c>
      <c r="W32" s="747"/>
      <c r="X32" s="747"/>
      <c r="Y32" s="747"/>
      <c r="Z32" s="747"/>
      <c r="AA32" s="747" t="s">
        <v>531</v>
      </c>
      <c r="AB32" s="747"/>
      <c r="AC32" s="747"/>
      <c r="AD32" s="747"/>
      <c r="AE32" s="748"/>
      <c r="AF32" s="749">
        <v>127</v>
      </c>
      <c r="AG32" s="750"/>
      <c r="AH32" s="750"/>
      <c r="AI32" s="750"/>
      <c r="AJ32" s="751"/>
      <c r="AK32" s="818">
        <v>55</v>
      </c>
      <c r="AL32" s="819"/>
      <c r="AM32" s="819"/>
      <c r="AN32" s="819"/>
      <c r="AO32" s="819"/>
      <c r="AP32" s="819" t="s">
        <v>533</v>
      </c>
      <c r="AQ32" s="819"/>
      <c r="AR32" s="819"/>
      <c r="AS32" s="819"/>
      <c r="AT32" s="819"/>
      <c r="AU32" s="819" t="s">
        <v>535</v>
      </c>
      <c r="AV32" s="819"/>
      <c r="AW32" s="819"/>
      <c r="AX32" s="819"/>
      <c r="AY32" s="819"/>
      <c r="AZ32" s="820" t="s">
        <v>476</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976</v>
      </c>
      <c r="R33" s="747"/>
      <c r="S33" s="747"/>
      <c r="T33" s="747"/>
      <c r="U33" s="747"/>
      <c r="V33" s="747">
        <v>921</v>
      </c>
      <c r="W33" s="747"/>
      <c r="X33" s="747"/>
      <c r="Y33" s="747"/>
      <c r="Z33" s="747"/>
      <c r="AA33" s="747">
        <v>55</v>
      </c>
      <c r="AB33" s="747"/>
      <c r="AC33" s="747"/>
      <c r="AD33" s="747"/>
      <c r="AE33" s="748"/>
      <c r="AF33" s="749">
        <v>39</v>
      </c>
      <c r="AG33" s="750"/>
      <c r="AH33" s="750"/>
      <c r="AI33" s="750"/>
      <c r="AJ33" s="751"/>
      <c r="AK33" s="818">
        <v>459</v>
      </c>
      <c r="AL33" s="819"/>
      <c r="AM33" s="819"/>
      <c r="AN33" s="819"/>
      <c r="AO33" s="819"/>
      <c r="AP33" s="819">
        <v>4563</v>
      </c>
      <c r="AQ33" s="819"/>
      <c r="AR33" s="819"/>
      <c r="AS33" s="819"/>
      <c r="AT33" s="819"/>
      <c r="AU33" s="819">
        <v>3546</v>
      </c>
      <c r="AV33" s="819"/>
      <c r="AW33" s="819"/>
      <c r="AX33" s="819"/>
      <c r="AY33" s="819"/>
      <c r="AZ33" s="820" t="s">
        <v>476</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1903</v>
      </c>
      <c r="R34" s="747"/>
      <c r="S34" s="747"/>
      <c r="T34" s="747"/>
      <c r="U34" s="747"/>
      <c r="V34" s="747">
        <v>1872</v>
      </c>
      <c r="W34" s="747"/>
      <c r="X34" s="747"/>
      <c r="Y34" s="747"/>
      <c r="Z34" s="747"/>
      <c r="AA34" s="747">
        <v>31</v>
      </c>
      <c r="AB34" s="747"/>
      <c r="AC34" s="747"/>
      <c r="AD34" s="747"/>
      <c r="AE34" s="748"/>
      <c r="AF34" s="749">
        <v>30</v>
      </c>
      <c r="AG34" s="750"/>
      <c r="AH34" s="750"/>
      <c r="AI34" s="750"/>
      <c r="AJ34" s="751"/>
      <c r="AK34" s="818">
        <v>1172</v>
      </c>
      <c r="AL34" s="819"/>
      <c r="AM34" s="819"/>
      <c r="AN34" s="819"/>
      <c r="AO34" s="819"/>
      <c r="AP34" s="819">
        <v>15498</v>
      </c>
      <c r="AQ34" s="819"/>
      <c r="AR34" s="819"/>
      <c r="AS34" s="819"/>
      <c r="AT34" s="819"/>
      <c r="AU34" s="819">
        <v>13328</v>
      </c>
      <c r="AV34" s="819"/>
      <c r="AW34" s="819"/>
      <c r="AX34" s="819"/>
      <c r="AY34" s="819"/>
      <c r="AZ34" s="820" t="s">
        <v>476</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91</v>
      </c>
      <c r="R35" s="747"/>
      <c r="S35" s="747"/>
      <c r="T35" s="747"/>
      <c r="U35" s="747"/>
      <c r="V35" s="747">
        <v>64</v>
      </c>
      <c r="W35" s="747"/>
      <c r="X35" s="747"/>
      <c r="Y35" s="747"/>
      <c r="Z35" s="747"/>
      <c r="AA35" s="747">
        <v>27</v>
      </c>
      <c r="AB35" s="747"/>
      <c r="AC35" s="747"/>
      <c r="AD35" s="747"/>
      <c r="AE35" s="748"/>
      <c r="AF35" s="749">
        <v>27</v>
      </c>
      <c r="AG35" s="750"/>
      <c r="AH35" s="750"/>
      <c r="AI35" s="750"/>
      <c r="AJ35" s="751"/>
      <c r="AK35" s="818" t="s">
        <v>532</v>
      </c>
      <c r="AL35" s="819"/>
      <c r="AM35" s="819"/>
      <c r="AN35" s="819"/>
      <c r="AO35" s="819"/>
      <c r="AP35" s="819" t="s">
        <v>533</v>
      </c>
      <c r="AQ35" s="819"/>
      <c r="AR35" s="819"/>
      <c r="AS35" s="819"/>
      <c r="AT35" s="819"/>
      <c r="AU35" s="819" t="s">
        <v>534</v>
      </c>
      <c r="AV35" s="819"/>
      <c r="AW35" s="819"/>
      <c r="AX35" s="819"/>
      <c r="AY35" s="819"/>
      <c r="AZ35" s="820" t="s">
        <v>476</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1663</v>
      </c>
      <c r="AG63" s="830"/>
      <c r="AH63" s="830"/>
      <c r="AI63" s="830"/>
      <c r="AJ63" s="831"/>
      <c r="AK63" s="832"/>
      <c r="AL63" s="827"/>
      <c r="AM63" s="827"/>
      <c r="AN63" s="827"/>
      <c r="AO63" s="827"/>
      <c r="AP63" s="830">
        <v>21132</v>
      </c>
      <c r="AQ63" s="830"/>
      <c r="AR63" s="830"/>
      <c r="AS63" s="830"/>
      <c r="AT63" s="830"/>
      <c r="AU63" s="830">
        <v>17237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61</v>
      </c>
      <c r="R68" s="854"/>
      <c r="S68" s="854"/>
      <c r="T68" s="854"/>
      <c r="U68" s="854"/>
      <c r="V68" s="854">
        <v>60</v>
      </c>
      <c r="W68" s="854"/>
      <c r="X68" s="854"/>
      <c r="Y68" s="854"/>
      <c r="Z68" s="854"/>
      <c r="AA68" s="854">
        <v>2</v>
      </c>
      <c r="AB68" s="854"/>
      <c r="AC68" s="854"/>
      <c r="AD68" s="854"/>
      <c r="AE68" s="854"/>
      <c r="AF68" s="854">
        <v>2</v>
      </c>
      <c r="AG68" s="854"/>
      <c r="AH68" s="854"/>
      <c r="AI68" s="854"/>
      <c r="AJ68" s="854"/>
      <c r="AK68" s="854" t="s">
        <v>534</v>
      </c>
      <c r="AL68" s="854"/>
      <c r="AM68" s="854"/>
      <c r="AN68" s="854"/>
      <c r="AO68" s="854"/>
      <c r="AP68" s="854" t="s">
        <v>476</v>
      </c>
      <c r="AQ68" s="854"/>
      <c r="AR68" s="854"/>
      <c r="AS68" s="854"/>
      <c r="AT68" s="854"/>
      <c r="AU68" s="854" t="s">
        <v>476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257828</v>
      </c>
      <c r="R69" s="819"/>
      <c r="S69" s="819"/>
      <c r="T69" s="819"/>
      <c r="U69" s="819"/>
      <c r="V69" s="819">
        <v>257733</v>
      </c>
      <c r="W69" s="819"/>
      <c r="X69" s="819"/>
      <c r="Y69" s="819"/>
      <c r="Z69" s="819"/>
      <c r="AA69" s="819">
        <v>95</v>
      </c>
      <c r="AB69" s="819"/>
      <c r="AC69" s="819"/>
      <c r="AD69" s="819"/>
      <c r="AE69" s="819"/>
      <c r="AF69" s="819">
        <v>95</v>
      </c>
      <c r="AG69" s="819"/>
      <c r="AH69" s="819"/>
      <c r="AI69" s="819"/>
      <c r="AJ69" s="819"/>
      <c r="AK69" s="819">
        <v>9107</v>
      </c>
      <c r="AL69" s="819"/>
      <c r="AM69" s="819"/>
      <c r="AN69" s="819"/>
      <c r="AO69" s="819"/>
      <c r="AP69" s="819" t="s">
        <v>476</v>
      </c>
      <c r="AQ69" s="819"/>
      <c r="AR69" s="819"/>
      <c r="AS69" s="819"/>
      <c r="AT69" s="819"/>
      <c r="AU69" s="819" t="s">
        <v>476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8652</v>
      </c>
      <c r="R70" s="819"/>
      <c r="S70" s="819"/>
      <c r="T70" s="819"/>
      <c r="U70" s="819"/>
      <c r="V70" s="819">
        <v>7933</v>
      </c>
      <c r="W70" s="819"/>
      <c r="X70" s="819"/>
      <c r="Y70" s="819"/>
      <c r="Z70" s="819"/>
      <c r="AA70" s="819">
        <v>718</v>
      </c>
      <c r="AB70" s="819"/>
      <c r="AC70" s="819"/>
      <c r="AD70" s="819"/>
      <c r="AE70" s="819"/>
      <c r="AF70" s="819">
        <v>718</v>
      </c>
      <c r="AG70" s="819"/>
      <c r="AH70" s="819"/>
      <c r="AI70" s="819"/>
      <c r="AJ70" s="819"/>
      <c r="AK70" s="819">
        <v>652</v>
      </c>
      <c r="AL70" s="819"/>
      <c r="AM70" s="819"/>
      <c r="AN70" s="819"/>
      <c r="AO70" s="819"/>
      <c r="AP70" s="819" t="s">
        <v>476</v>
      </c>
      <c r="AQ70" s="819"/>
      <c r="AR70" s="819"/>
      <c r="AS70" s="819"/>
      <c r="AT70" s="819"/>
      <c r="AU70" s="819" t="s">
        <v>476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948</v>
      </c>
      <c r="R71" s="819"/>
      <c r="S71" s="819"/>
      <c r="T71" s="819"/>
      <c r="U71" s="819"/>
      <c r="V71" s="819">
        <v>751</v>
      </c>
      <c r="W71" s="819"/>
      <c r="X71" s="819"/>
      <c r="Y71" s="819"/>
      <c r="Z71" s="819"/>
      <c r="AA71" s="819">
        <v>197</v>
      </c>
      <c r="AB71" s="819"/>
      <c r="AC71" s="819"/>
      <c r="AD71" s="819"/>
      <c r="AE71" s="819"/>
      <c r="AF71" s="819">
        <v>197</v>
      </c>
      <c r="AG71" s="819"/>
      <c r="AH71" s="819"/>
      <c r="AI71" s="819"/>
      <c r="AJ71" s="819"/>
      <c r="AK71" s="819" t="s">
        <v>476</v>
      </c>
      <c r="AL71" s="819"/>
      <c r="AM71" s="819"/>
      <c r="AN71" s="819"/>
      <c r="AO71" s="819"/>
      <c r="AP71" s="819" t="s">
        <v>476</v>
      </c>
      <c r="AQ71" s="819"/>
      <c r="AR71" s="819"/>
      <c r="AS71" s="819"/>
      <c r="AT71" s="819"/>
      <c r="AU71" s="819" t="s">
        <v>476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97</v>
      </c>
      <c r="R72" s="819"/>
      <c r="S72" s="819"/>
      <c r="T72" s="819"/>
      <c r="U72" s="819"/>
      <c r="V72" s="819">
        <v>92</v>
      </c>
      <c r="W72" s="819"/>
      <c r="X72" s="819"/>
      <c r="Y72" s="819"/>
      <c r="Z72" s="819"/>
      <c r="AA72" s="819">
        <v>5</v>
      </c>
      <c r="AB72" s="819"/>
      <c r="AC72" s="819"/>
      <c r="AD72" s="819"/>
      <c r="AE72" s="819"/>
      <c r="AF72" s="819">
        <v>5</v>
      </c>
      <c r="AG72" s="819"/>
      <c r="AH72" s="819"/>
      <c r="AI72" s="819"/>
      <c r="AJ72" s="819"/>
      <c r="AK72" s="819" t="s">
        <v>476</v>
      </c>
      <c r="AL72" s="819"/>
      <c r="AM72" s="819"/>
      <c r="AN72" s="819"/>
      <c r="AO72" s="819"/>
      <c r="AP72" s="819" t="s">
        <v>476</v>
      </c>
      <c r="AQ72" s="819"/>
      <c r="AR72" s="819"/>
      <c r="AS72" s="819"/>
      <c r="AT72" s="819"/>
      <c r="AU72" s="819" t="s">
        <v>476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1017</v>
      </c>
      <c r="AG88" s="830"/>
      <c r="AH88" s="830"/>
      <c r="AI88" s="830"/>
      <c r="AJ88" s="830"/>
      <c r="AK88" s="827"/>
      <c r="AL88" s="827"/>
      <c r="AM88" s="827"/>
      <c r="AN88" s="827"/>
      <c r="AO88" s="827"/>
      <c r="AP88" s="830" t="s">
        <v>476</v>
      </c>
      <c r="AQ88" s="830"/>
      <c r="AR88" s="830"/>
      <c r="AS88" s="830"/>
      <c r="AT88" s="830"/>
      <c r="AU88" s="830" t="s">
        <v>476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954</v>
      </c>
      <c r="CS102" s="838"/>
      <c r="CT102" s="838"/>
      <c r="CU102" s="838"/>
      <c r="CV102" s="881"/>
      <c r="CW102" s="880">
        <v>484</v>
      </c>
      <c r="CX102" s="838"/>
      <c r="CY102" s="838"/>
      <c r="CZ102" s="838"/>
      <c r="DA102" s="881"/>
      <c r="DB102" s="880" t="s">
        <v>547</v>
      </c>
      <c r="DC102" s="838"/>
      <c r="DD102" s="838"/>
      <c r="DE102" s="838"/>
      <c r="DF102" s="881"/>
      <c r="DG102" s="880">
        <v>115</v>
      </c>
      <c r="DH102" s="838"/>
      <c r="DI102" s="838"/>
      <c r="DJ102" s="838"/>
      <c r="DK102" s="881"/>
      <c r="DL102" s="880">
        <v>28</v>
      </c>
      <c r="DM102" s="838"/>
      <c r="DN102" s="838"/>
      <c r="DO102" s="838"/>
      <c r="DP102" s="881"/>
      <c r="DQ102" s="880">
        <v>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5140673</v>
      </c>
      <c r="AB110" s="890"/>
      <c r="AC110" s="890"/>
      <c r="AD110" s="890"/>
      <c r="AE110" s="891"/>
      <c r="AF110" s="892">
        <v>4953422</v>
      </c>
      <c r="AG110" s="890"/>
      <c r="AH110" s="890"/>
      <c r="AI110" s="890"/>
      <c r="AJ110" s="891"/>
      <c r="AK110" s="892">
        <v>4699534</v>
      </c>
      <c r="AL110" s="890"/>
      <c r="AM110" s="890"/>
      <c r="AN110" s="890"/>
      <c r="AO110" s="891"/>
      <c r="AP110" s="893">
        <v>37</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37640667</v>
      </c>
      <c r="BR110" s="927"/>
      <c r="BS110" s="927"/>
      <c r="BT110" s="927"/>
      <c r="BU110" s="927"/>
      <c r="BV110" s="927">
        <v>35060068</v>
      </c>
      <c r="BW110" s="927"/>
      <c r="BX110" s="927"/>
      <c r="BY110" s="927"/>
      <c r="BZ110" s="927"/>
      <c r="CA110" s="927">
        <v>33122952</v>
      </c>
      <c r="CB110" s="927"/>
      <c r="CC110" s="927"/>
      <c r="CD110" s="927"/>
      <c r="CE110" s="927"/>
      <c r="CF110" s="941">
        <v>261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124287</v>
      </c>
      <c r="BR111" s="920"/>
      <c r="BS111" s="920"/>
      <c r="BT111" s="920"/>
      <c r="BU111" s="920"/>
      <c r="BV111" s="920">
        <v>77671</v>
      </c>
      <c r="BW111" s="920"/>
      <c r="BX111" s="920"/>
      <c r="BY111" s="920"/>
      <c r="BZ111" s="920"/>
      <c r="CA111" s="920">
        <v>55904</v>
      </c>
      <c r="CB111" s="920"/>
      <c r="CC111" s="920"/>
      <c r="CD111" s="920"/>
      <c r="CE111" s="920"/>
      <c r="CF111" s="914">
        <v>0.4</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32110</v>
      </c>
      <c r="DH111" s="920"/>
      <c r="DI111" s="920"/>
      <c r="DJ111" s="920"/>
      <c r="DK111" s="920"/>
      <c r="DL111" s="920">
        <v>19266</v>
      </c>
      <c r="DM111" s="920"/>
      <c r="DN111" s="920"/>
      <c r="DO111" s="920"/>
      <c r="DP111" s="920"/>
      <c r="DQ111" s="920">
        <v>6422</v>
      </c>
      <c r="DR111" s="920"/>
      <c r="DS111" s="920"/>
      <c r="DT111" s="920"/>
      <c r="DU111" s="920"/>
      <c r="DV111" s="921">
        <v>0.1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18894345</v>
      </c>
      <c r="BR112" s="920"/>
      <c r="BS112" s="920"/>
      <c r="BT112" s="920"/>
      <c r="BU112" s="920"/>
      <c r="BV112" s="920">
        <v>17956846</v>
      </c>
      <c r="BW112" s="920"/>
      <c r="BX112" s="920"/>
      <c r="BY112" s="920"/>
      <c r="BZ112" s="920"/>
      <c r="CA112" s="920">
        <v>17236712</v>
      </c>
      <c r="CB112" s="920"/>
      <c r="CC112" s="920"/>
      <c r="CD112" s="920"/>
      <c r="CE112" s="920"/>
      <c r="CF112" s="914">
        <v>135.80000000000001</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1344702</v>
      </c>
      <c r="AB113" s="934"/>
      <c r="AC113" s="934"/>
      <c r="AD113" s="934"/>
      <c r="AE113" s="935"/>
      <c r="AF113" s="936">
        <v>1343512</v>
      </c>
      <c r="AG113" s="934"/>
      <c r="AH113" s="934"/>
      <c r="AI113" s="934"/>
      <c r="AJ113" s="935"/>
      <c r="AK113" s="936">
        <v>1317996</v>
      </c>
      <c r="AL113" s="934"/>
      <c r="AM113" s="934"/>
      <c r="AN113" s="934"/>
      <c r="AO113" s="935"/>
      <c r="AP113" s="937">
        <v>10.4</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5020254</v>
      </c>
      <c r="BR114" s="920"/>
      <c r="BS114" s="920"/>
      <c r="BT114" s="920"/>
      <c r="BU114" s="920"/>
      <c r="BV114" s="920">
        <v>4883444</v>
      </c>
      <c r="BW114" s="920"/>
      <c r="BX114" s="920"/>
      <c r="BY114" s="920"/>
      <c r="BZ114" s="920"/>
      <c r="CA114" s="920">
        <v>4543251</v>
      </c>
      <c r="CB114" s="920"/>
      <c r="CC114" s="920"/>
      <c r="CD114" s="920"/>
      <c r="CE114" s="920"/>
      <c r="CF114" s="914">
        <v>35.799999999999997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22365</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25182</v>
      </c>
      <c r="AB115" s="934"/>
      <c r="AC115" s="934"/>
      <c r="AD115" s="934"/>
      <c r="AE115" s="935"/>
      <c r="AF115" s="936">
        <v>40590</v>
      </c>
      <c r="AG115" s="934"/>
      <c r="AH115" s="934"/>
      <c r="AI115" s="934"/>
      <c r="AJ115" s="935"/>
      <c r="AK115" s="936">
        <v>18673</v>
      </c>
      <c r="AL115" s="934"/>
      <c r="AM115" s="934"/>
      <c r="AN115" s="934"/>
      <c r="AO115" s="935"/>
      <c r="AP115" s="937">
        <v>0.1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921</v>
      </c>
      <c r="BR115" s="920"/>
      <c r="BS115" s="920"/>
      <c r="BT115" s="920"/>
      <c r="BU115" s="920"/>
      <c r="BV115" s="920">
        <v>1502</v>
      </c>
      <c r="BW115" s="920"/>
      <c r="BX115" s="920"/>
      <c r="BY115" s="920"/>
      <c r="BZ115" s="920"/>
      <c r="CA115" s="920">
        <v>1305</v>
      </c>
      <c r="CB115" s="920"/>
      <c r="CC115" s="920"/>
      <c r="CD115" s="920"/>
      <c r="CE115" s="920"/>
      <c r="CF115" s="914">
        <v>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2486</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7840</v>
      </c>
      <c r="DH116" s="959"/>
      <c r="DI116" s="959"/>
      <c r="DJ116" s="959"/>
      <c r="DK116" s="960"/>
      <c r="DL116" s="961">
        <v>6860</v>
      </c>
      <c r="DM116" s="959"/>
      <c r="DN116" s="959"/>
      <c r="DO116" s="959"/>
      <c r="DP116" s="960"/>
      <c r="DQ116" s="961">
        <v>5880</v>
      </c>
      <c r="DR116" s="959"/>
      <c r="DS116" s="959"/>
      <c r="DT116" s="959"/>
      <c r="DU116" s="960"/>
      <c r="DV116" s="962">
        <v>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6513043</v>
      </c>
      <c r="AB117" s="966"/>
      <c r="AC117" s="966"/>
      <c r="AD117" s="966"/>
      <c r="AE117" s="967"/>
      <c r="AF117" s="965">
        <v>6337524</v>
      </c>
      <c r="AG117" s="966"/>
      <c r="AH117" s="966"/>
      <c r="AI117" s="966"/>
      <c r="AJ117" s="967"/>
      <c r="AK117" s="965">
        <v>6036203</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61680474</v>
      </c>
      <c r="BR118" s="986"/>
      <c r="BS118" s="986"/>
      <c r="BT118" s="986"/>
      <c r="BU118" s="986"/>
      <c r="BV118" s="986">
        <v>57979531</v>
      </c>
      <c r="BW118" s="986"/>
      <c r="BX118" s="986"/>
      <c r="BY118" s="986"/>
      <c r="BZ118" s="986"/>
      <c r="CA118" s="986">
        <v>54960124</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6200369</v>
      </c>
      <c r="BR119" s="927"/>
      <c r="BS119" s="927"/>
      <c r="BT119" s="927"/>
      <c r="BU119" s="927"/>
      <c r="BV119" s="927">
        <v>7489072</v>
      </c>
      <c r="BW119" s="927"/>
      <c r="BX119" s="927"/>
      <c r="BY119" s="927"/>
      <c r="BZ119" s="927"/>
      <c r="CA119" s="927">
        <v>8887121</v>
      </c>
      <c r="CB119" s="927"/>
      <c r="CC119" s="927"/>
      <c r="CD119" s="927"/>
      <c r="CE119" s="927"/>
      <c r="CF119" s="941">
        <v>70</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61972</v>
      </c>
      <c r="DH119" s="998"/>
      <c r="DI119" s="998"/>
      <c r="DJ119" s="998"/>
      <c r="DK119" s="999"/>
      <c r="DL119" s="1000">
        <v>51545</v>
      </c>
      <c r="DM119" s="998"/>
      <c r="DN119" s="998"/>
      <c r="DO119" s="998"/>
      <c r="DP119" s="999"/>
      <c r="DQ119" s="1000">
        <v>43602</v>
      </c>
      <c r="DR119" s="998"/>
      <c r="DS119" s="998"/>
      <c r="DT119" s="998"/>
      <c r="DU119" s="999"/>
      <c r="DV119" s="1001">
        <v>0.3</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12844</v>
      </c>
      <c r="AB120" s="959"/>
      <c r="AC120" s="959"/>
      <c r="AD120" s="959"/>
      <c r="AE120" s="960"/>
      <c r="AF120" s="961">
        <v>12844</v>
      </c>
      <c r="AG120" s="959"/>
      <c r="AH120" s="959"/>
      <c r="AI120" s="959"/>
      <c r="AJ120" s="960"/>
      <c r="AK120" s="961">
        <v>12844</v>
      </c>
      <c r="AL120" s="959"/>
      <c r="AM120" s="959"/>
      <c r="AN120" s="959"/>
      <c r="AO120" s="960"/>
      <c r="AP120" s="962">
        <v>0.1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3244818</v>
      </c>
      <c r="BR120" s="920"/>
      <c r="BS120" s="920"/>
      <c r="BT120" s="920"/>
      <c r="BU120" s="920"/>
      <c r="BV120" s="920">
        <v>2966526</v>
      </c>
      <c r="BW120" s="920"/>
      <c r="BX120" s="920"/>
      <c r="BY120" s="920"/>
      <c r="BZ120" s="920"/>
      <c r="CA120" s="920">
        <v>2192498</v>
      </c>
      <c r="CB120" s="920"/>
      <c r="CC120" s="920"/>
      <c r="CD120" s="920"/>
      <c r="CE120" s="920"/>
      <c r="CF120" s="914">
        <v>17.3</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14759339</v>
      </c>
      <c r="DH120" s="927"/>
      <c r="DI120" s="927"/>
      <c r="DJ120" s="927"/>
      <c r="DK120" s="927"/>
      <c r="DL120" s="927">
        <v>13959202</v>
      </c>
      <c r="DM120" s="927"/>
      <c r="DN120" s="927"/>
      <c r="DO120" s="927"/>
      <c r="DP120" s="927"/>
      <c r="DQ120" s="927">
        <v>13328136</v>
      </c>
      <c r="DR120" s="927"/>
      <c r="DS120" s="927"/>
      <c r="DT120" s="927"/>
      <c r="DU120" s="927"/>
      <c r="DV120" s="928">
        <v>105</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38264285</v>
      </c>
      <c r="BR121" s="986"/>
      <c r="BS121" s="986"/>
      <c r="BT121" s="986"/>
      <c r="BU121" s="986"/>
      <c r="BV121" s="986">
        <v>37091290</v>
      </c>
      <c r="BW121" s="986"/>
      <c r="BX121" s="986"/>
      <c r="BY121" s="986"/>
      <c r="BZ121" s="986"/>
      <c r="CA121" s="986">
        <v>34887592</v>
      </c>
      <c r="CB121" s="986"/>
      <c r="CC121" s="986"/>
      <c r="CD121" s="986"/>
      <c r="CE121" s="986"/>
      <c r="CF121" s="1024">
        <v>274.89999999999998</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3633059</v>
      </c>
      <c r="DH121" s="920"/>
      <c r="DI121" s="920"/>
      <c r="DJ121" s="920"/>
      <c r="DK121" s="920"/>
      <c r="DL121" s="920">
        <v>3567110</v>
      </c>
      <c r="DM121" s="920"/>
      <c r="DN121" s="920"/>
      <c r="DO121" s="920"/>
      <c r="DP121" s="920"/>
      <c r="DQ121" s="920">
        <v>3545622</v>
      </c>
      <c r="DR121" s="920"/>
      <c r="DS121" s="920"/>
      <c r="DT121" s="920"/>
      <c r="DU121" s="920"/>
      <c r="DV121" s="921">
        <v>27.9</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4455</v>
      </c>
      <c r="AB122" s="959"/>
      <c r="AC122" s="959"/>
      <c r="AD122" s="959"/>
      <c r="AE122" s="960"/>
      <c r="AF122" s="961">
        <v>21162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47709472</v>
      </c>
      <c r="BR122" s="1035"/>
      <c r="BS122" s="1035"/>
      <c r="BT122" s="1035"/>
      <c r="BU122" s="1035"/>
      <c r="BV122" s="1035">
        <v>47546888</v>
      </c>
      <c r="BW122" s="1035"/>
      <c r="BX122" s="1035"/>
      <c r="BY122" s="1035"/>
      <c r="BZ122" s="1035"/>
      <c r="CA122" s="1035">
        <v>45967211</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v>30105</v>
      </c>
      <c r="DH122" s="920"/>
      <c r="DI122" s="920"/>
      <c r="DJ122" s="920"/>
      <c r="DK122" s="920"/>
      <c r="DL122" s="920">
        <v>21730</v>
      </c>
      <c r="DM122" s="920"/>
      <c r="DN122" s="920"/>
      <c r="DO122" s="920"/>
      <c r="DP122" s="920"/>
      <c r="DQ122" s="920">
        <v>16597</v>
      </c>
      <c r="DR122" s="920"/>
      <c r="DS122" s="920"/>
      <c r="DT122" s="920"/>
      <c r="DU122" s="920"/>
      <c r="DV122" s="921">
        <v>0.1</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109</v>
      </c>
      <c r="BR123" s="1027"/>
      <c r="BS123" s="1027"/>
      <c r="BT123" s="1027"/>
      <c r="BU123" s="1027"/>
      <c r="BV123" s="1027">
        <v>80.400000000000006</v>
      </c>
      <c r="BW123" s="1027"/>
      <c r="BX123" s="1027"/>
      <c r="BY123" s="1027"/>
      <c r="BZ123" s="1027"/>
      <c r="CA123" s="1027">
        <v>70.8</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7883</v>
      </c>
      <c r="AB127" s="959"/>
      <c r="AC127" s="959"/>
      <c r="AD127" s="959"/>
      <c r="AE127" s="960"/>
      <c r="AF127" s="961">
        <v>6584</v>
      </c>
      <c r="AG127" s="959"/>
      <c r="AH127" s="959"/>
      <c r="AI127" s="959"/>
      <c r="AJ127" s="960"/>
      <c r="AK127" s="961">
        <v>5829</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12.64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921</v>
      </c>
      <c r="DH127" s="1048"/>
      <c r="DI127" s="1048"/>
      <c r="DJ127" s="1048"/>
      <c r="DK127" s="1048"/>
      <c r="DL127" s="1048">
        <v>1502</v>
      </c>
      <c r="DM127" s="1048"/>
      <c r="DN127" s="1048"/>
      <c r="DO127" s="1048"/>
      <c r="DP127" s="1048"/>
      <c r="DQ127" s="1048">
        <v>1305</v>
      </c>
      <c r="DR127" s="1048"/>
      <c r="DS127" s="1048"/>
      <c r="DT127" s="1048"/>
      <c r="DU127" s="1048"/>
      <c r="DV127" s="1049">
        <v>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193977</v>
      </c>
      <c r="AB128" s="1090"/>
      <c r="AC128" s="1090"/>
      <c r="AD128" s="1090"/>
      <c r="AE128" s="1091"/>
      <c r="AF128" s="1092">
        <v>194544</v>
      </c>
      <c r="AG128" s="1090"/>
      <c r="AH128" s="1090"/>
      <c r="AI128" s="1090"/>
      <c r="AJ128" s="1091"/>
      <c r="AK128" s="1092">
        <v>189254</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112</v>
      </c>
      <c r="BG128" s="1067"/>
      <c r="BH128" s="1067"/>
      <c r="BI128" s="1067"/>
      <c r="BJ128" s="1067"/>
      <c r="BK128" s="1067"/>
      <c r="BL128" s="1068"/>
      <c r="BM128" s="1066">
        <v>17.64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17286006</v>
      </c>
      <c r="AB129" s="959"/>
      <c r="AC129" s="959"/>
      <c r="AD129" s="959"/>
      <c r="AE129" s="960"/>
      <c r="AF129" s="961">
        <v>17405070</v>
      </c>
      <c r="AG129" s="959"/>
      <c r="AH129" s="959"/>
      <c r="AI129" s="959"/>
      <c r="AJ129" s="960"/>
      <c r="AK129" s="961">
        <v>17103665</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12.9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4477415</v>
      </c>
      <c r="AB130" s="959"/>
      <c r="AC130" s="959"/>
      <c r="AD130" s="959"/>
      <c r="AE130" s="960"/>
      <c r="AF130" s="961">
        <v>4441897</v>
      </c>
      <c r="AG130" s="959"/>
      <c r="AH130" s="959"/>
      <c r="AI130" s="959"/>
      <c r="AJ130" s="960"/>
      <c r="AK130" s="961">
        <v>4411170</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70.8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12808591</v>
      </c>
      <c r="AB131" s="998"/>
      <c r="AC131" s="998"/>
      <c r="AD131" s="998"/>
      <c r="AE131" s="999"/>
      <c r="AF131" s="1000">
        <v>12963173</v>
      </c>
      <c r="AG131" s="998"/>
      <c r="AH131" s="998"/>
      <c r="AI131" s="998"/>
      <c r="AJ131" s="999"/>
      <c r="AK131" s="1000">
        <v>12692495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14.37824816</v>
      </c>
      <c r="AB132" s="1104"/>
      <c r="AC132" s="1104"/>
      <c r="AD132" s="1104"/>
      <c r="AE132" s="1105"/>
      <c r="AF132" s="1106">
        <v>13.12242766</v>
      </c>
      <c r="AG132" s="1104"/>
      <c r="AH132" s="1104"/>
      <c r="AI132" s="1104"/>
      <c r="AJ132" s="1105"/>
      <c r="AK132" s="1106">
        <v>11.31203124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16.5</v>
      </c>
      <c r="AB133" s="1111"/>
      <c r="AC133" s="1111"/>
      <c r="AD133" s="1111"/>
      <c r="AE133" s="1112"/>
      <c r="AF133" s="1110">
        <v>15</v>
      </c>
      <c r="AG133" s="1111"/>
      <c r="AH133" s="1111"/>
      <c r="AI133" s="1111"/>
      <c r="AJ133" s="1112"/>
      <c r="AK133" s="1110">
        <v>12.9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3854993</v>
      </c>
      <c r="L9" s="264">
        <v>120502</v>
      </c>
      <c r="M9" s="265">
        <v>80825</v>
      </c>
      <c r="N9" s="266">
        <v>49.1</v>
      </c>
    </row>
    <row r="10" spans="1:16">
      <c r="A10" s="248"/>
      <c r="B10" s="244"/>
      <c r="C10" s="244"/>
      <c r="D10" s="244"/>
      <c r="E10" s="244"/>
      <c r="F10" s="244"/>
      <c r="G10" s="1119" t="s">
        <v>472</v>
      </c>
      <c r="H10" s="1120"/>
      <c r="I10" s="1120"/>
      <c r="J10" s="1121"/>
      <c r="K10" s="267">
        <v>261113</v>
      </c>
      <c r="L10" s="268">
        <v>8162</v>
      </c>
      <c r="M10" s="269">
        <v>6342</v>
      </c>
      <c r="N10" s="270">
        <v>28.7</v>
      </c>
    </row>
    <row r="11" spans="1:16" ht="13.5" customHeight="1">
      <c r="A11" s="248"/>
      <c r="B11" s="244"/>
      <c r="C11" s="244"/>
      <c r="D11" s="244"/>
      <c r="E11" s="244"/>
      <c r="F11" s="244"/>
      <c r="G11" s="1119" t="s">
        <v>473</v>
      </c>
      <c r="H11" s="1120"/>
      <c r="I11" s="1120"/>
      <c r="J11" s="1121"/>
      <c r="K11" s="267">
        <v>18626</v>
      </c>
      <c r="L11" s="268">
        <v>582</v>
      </c>
      <c r="M11" s="269">
        <v>8139</v>
      </c>
      <c r="N11" s="270">
        <v>-92.8</v>
      </c>
    </row>
    <row r="12" spans="1:16" ht="13.5" customHeight="1">
      <c r="A12" s="248"/>
      <c r="B12" s="244"/>
      <c r="C12" s="244"/>
      <c r="D12" s="244"/>
      <c r="E12" s="244"/>
      <c r="F12" s="244"/>
      <c r="G12" s="1119" t="s">
        <v>474</v>
      </c>
      <c r="H12" s="1120"/>
      <c r="I12" s="1120"/>
      <c r="J12" s="1121"/>
      <c r="K12" s="267">
        <v>42681</v>
      </c>
      <c r="L12" s="268">
        <v>1334</v>
      </c>
      <c r="M12" s="269">
        <v>1344</v>
      </c>
      <c r="N12" s="270">
        <v>-0.7</v>
      </c>
    </row>
    <row r="13" spans="1:16" ht="13.5" customHeight="1">
      <c r="A13" s="248"/>
      <c r="B13" s="244"/>
      <c r="C13" s="244"/>
      <c r="D13" s="244"/>
      <c r="E13" s="244"/>
      <c r="F13" s="244"/>
      <c r="G13" s="1119" t="s">
        <v>475</v>
      </c>
      <c r="H13" s="1120"/>
      <c r="I13" s="1120"/>
      <c r="J13" s="1121"/>
      <c r="K13" s="267" t="s">
        <v>476</v>
      </c>
      <c r="L13" s="268" t="s">
        <v>476</v>
      </c>
      <c r="M13" s="269" t="s">
        <v>476</v>
      </c>
      <c r="N13" s="270" t="s">
        <v>476</v>
      </c>
    </row>
    <row r="14" spans="1:16" ht="13.5" customHeight="1">
      <c r="A14" s="248"/>
      <c r="B14" s="244"/>
      <c r="C14" s="244"/>
      <c r="D14" s="244"/>
      <c r="E14" s="244"/>
      <c r="F14" s="244"/>
      <c r="G14" s="1119" t="s">
        <v>477</v>
      </c>
      <c r="H14" s="1120"/>
      <c r="I14" s="1120"/>
      <c r="J14" s="1121"/>
      <c r="K14" s="267">
        <v>95843</v>
      </c>
      <c r="L14" s="268">
        <v>2996</v>
      </c>
      <c r="M14" s="269">
        <v>3637</v>
      </c>
      <c r="N14" s="270">
        <v>-17.600000000000001</v>
      </c>
    </row>
    <row r="15" spans="1:16" ht="13.5" customHeight="1">
      <c r="A15" s="248"/>
      <c r="B15" s="244"/>
      <c r="C15" s="244"/>
      <c r="D15" s="244"/>
      <c r="E15" s="244"/>
      <c r="F15" s="244"/>
      <c r="G15" s="1119" t="s">
        <v>478</v>
      </c>
      <c r="H15" s="1120"/>
      <c r="I15" s="1120"/>
      <c r="J15" s="1121"/>
      <c r="K15" s="267">
        <v>100344</v>
      </c>
      <c r="L15" s="268">
        <v>3137</v>
      </c>
      <c r="M15" s="269">
        <v>1906</v>
      </c>
      <c r="N15" s="270">
        <v>64.599999999999994</v>
      </c>
    </row>
    <row r="16" spans="1:16">
      <c r="A16" s="248"/>
      <c r="B16" s="244"/>
      <c r="C16" s="244"/>
      <c r="D16" s="244"/>
      <c r="E16" s="244"/>
      <c r="F16" s="244"/>
      <c r="G16" s="1122" t="s">
        <v>479</v>
      </c>
      <c r="H16" s="1123"/>
      <c r="I16" s="1123"/>
      <c r="J16" s="1124"/>
      <c r="K16" s="268">
        <v>-416022</v>
      </c>
      <c r="L16" s="268">
        <v>-13004</v>
      </c>
      <c r="M16" s="269">
        <v>-8599</v>
      </c>
      <c r="N16" s="270">
        <v>51.2</v>
      </c>
    </row>
    <row r="17" spans="1:16">
      <c r="A17" s="248"/>
      <c r="B17" s="244"/>
      <c r="C17" s="244"/>
      <c r="D17" s="244"/>
      <c r="E17" s="244"/>
      <c r="F17" s="244"/>
      <c r="G17" s="1122" t="s">
        <v>168</v>
      </c>
      <c r="H17" s="1123"/>
      <c r="I17" s="1123"/>
      <c r="J17" s="1124"/>
      <c r="K17" s="268">
        <v>3957578</v>
      </c>
      <c r="L17" s="268">
        <v>123709</v>
      </c>
      <c r="M17" s="269">
        <v>93595</v>
      </c>
      <c r="N17" s="270">
        <v>32.200000000000003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14.57</v>
      </c>
      <c r="L21" s="281">
        <v>9.1300000000000008</v>
      </c>
      <c r="M21" s="282">
        <v>5.44</v>
      </c>
      <c r="N21" s="249"/>
      <c r="O21" s="283"/>
      <c r="P21" s="279"/>
    </row>
    <row r="22" spans="1:16" s="284" customFormat="1">
      <c r="A22" s="279"/>
      <c r="B22" s="249"/>
      <c r="C22" s="249"/>
      <c r="D22" s="249"/>
      <c r="E22" s="249"/>
      <c r="F22" s="249"/>
      <c r="G22" s="1114" t="s">
        <v>485</v>
      </c>
      <c r="H22" s="1115"/>
      <c r="I22" s="1115"/>
      <c r="J22" s="1116"/>
      <c r="K22" s="285">
        <v>97.9</v>
      </c>
      <c r="L22" s="286">
        <v>96.9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4699534</v>
      </c>
      <c r="L32" s="294">
        <v>146902</v>
      </c>
      <c r="M32" s="295">
        <v>60757</v>
      </c>
      <c r="N32" s="296">
        <v>141.80000000000001</v>
      </c>
    </row>
    <row r="33" spans="1:16" ht="13.5" customHeight="1">
      <c r="A33" s="248"/>
      <c r="B33" s="244"/>
      <c r="C33" s="244"/>
      <c r="D33" s="244"/>
      <c r="E33" s="244"/>
      <c r="F33" s="244"/>
      <c r="G33" s="1130" t="s">
        <v>489</v>
      </c>
      <c r="H33" s="1131"/>
      <c r="I33" s="1131"/>
      <c r="J33" s="1132"/>
      <c r="K33" s="294" t="s">
        <v>476</v>
      </c>
      <c r="L33" s="294" t="s">
        <v>476</v>
      </c>
      <c r="M33" s="295" t="s">
        <v>476</v>
      </c>
      <c r="N33" s="296" t="s">
        <v>476</v>
      </c>
    </row>
    <row r="34" spans="1:16" ht="27" customHeight="1">
      <c r="A34" s="248"/>
      <c r="B34" s="244"/>
      <c r="C34" s="244"/>
      <c r="D34" s="244"/>
      <c r="E34" s="244"/>
      <c r="F34" s="244"/>
      <c r="G34" s="1130" t="s">
        <v>490</v>
      </c>
      <c r="H34" s="1131"/>
      <c r="I34" s="1131"/>
      <c r="J34" s="1132"/>
      <c r="K34" s="294" t="s">
        <v>476</v>
      </c>
      <c r="L34" s="294" t="s">
        <v>476</v>
      </c>
      <c r="M34" s="295">
        <v>12</v>
      </c>
      <c r="N34" s="296" t="s">
        <v>476</v>
      </c>
    </row>
    <row r="35" spans="1:16" ht="27" customHeight="1">
      <c r="A35" s="248"/>
      <c r="B35" s="244"/>
      <c r="C35" s="244"/>
      <c r="D35" s="244"/>
      <c r="E35" s="244"/>
      <c r="F35" s="244"/>
      <c r="G35" s="1130" t="s">
        <v>491</v>
      </c>
      <c r="H35" s="1131"/>
      <c r="I35" s="1131"/>
      <c r="J35" s="1132"/>
      <c r="K35" s="294">
        <v>1317996</v>
      </c>
      <c r="L35" s="294">
        <v>41199</v>
      </c>
      <c r="M35" s="295">
        <v>18759</v>
      </c>
      <c r="N35" s="296">
        <v>119.6</v>
      </c>
    </row>
    <row r="36" spans="1:16" ht="27" customHeight="1">
      <c r="A36" s="248"/>
      <c r="B36" s="244"/>
      <c r="C36" s="244"/>
      <c r="D36" s="244"/>
      <c r="E36" s="244"/>
      <c r="F36" s="244"/>
      <c r="G36" s="1130" t="s">
        <v>492</v>
      </c>
      <c r="H36" s="1131"/>
      <c r="I36" s="1131"/>
      <c r="J36" s="1132"/>
      <c r="K36" s="294" t="s">
        <v>476</v>
      </c>
      <c r="L36" s="294" t="s">
        <v>476</v>
      </c>
      <c r="M36" s="295">
        <v>3072</v>
      </c>
      <c r="N36" s="296" t="s">
        <v>476</v>
      </c>
    </row>
    <row r="37" spans="1:16" ht="13.5" customHeight="1">
      <c r="A37" s="248"/>
      <c r="B37" s="244"/>
      <c r="C37" s="244"/>
      <c r="D37" s="244"/>
      <c r="E37" s="244"/>
      <c r="F37" s="244"/>
      <c r="G37" s="1130" t="s">
        <v>493</v>
      </c>
      <c r="H37" s="1131"/>
      <c r="I37" s="1131"/>
      <c r="J37" s="1132"/>
      <c r="K37" s="294">
        <v>18673</v>
      </c>
      <c r="L37" s="294">
        <v>584</v>
      </c>
      <c r="M37" s="295">
        <v>1649</v>
      </c>
      <c r="N37" s="296">
        <v>-64.599999999999994</v>
      </c>
    </row>
    <row r="38" spans="1:16" ht="27" customHeight="1">
      <c r="A38" s="248"/>
      <c r="B38" s="244"/>
      <c r="C38" s="244"/>
      <c r="D38" s="244"/>
      <c r="E38" s="244"/>
      <c r="F38" s="244"/>
      <c r="G38" s="1133" t="s">
        <v>494</v>
      </c>
      <c r="H38" s="1134"/>
      <c r="I38" s="1134"/>
      <c r="J38" s="1135"/>
      <c r="K38" s="297" t="s">
        <v>476</v>
      </c>
      <c r="L38" s="297" t="s">
        <v>476</v>
      </c>
      <c r="M38" s="298">
        <v>6</v>
      </c>
      <c r="N38" s="299" t="s">
        <v>476</v>
      </c>
      <c r="O38" s="293"/>
    </row>
    <row r="39" spans="1:16">
      <c r="A39" s="248"/>
      <c r="B39" s="244"/>
      <c r="C39" s="244"/>
      <c r="D39" s="244"/>
      <c r="E39" s="244"/>
      <c r="F39" s="244"/>
      <c r="G39" s="1133" t="s">
        <v>495</v>
      </c>
      <c r="H39" s="1134"/>
      <c r="I39" s="1134"/>
      <c r="J39" s="1135"/>
      <c r="K39" s="300">
        <v>-189254</v>
      </c>
      <c r="L39" s="300">
        <v>-5916</v>
      </c>
      <c r="M39" s="301">
        <v>-3997</v>
      </c>
      <c r="N39" s="302">
        <v>48</v>
      </c>
      <c r="O39" s="293"/>
    </row>
    <row r="40" spans="1:16" ht="27" customHeight="1">
      <c r="A40" s="248"/>
      <c r="B40" s="244"/>
      <c r="C40" s="244"/>
      <c r="D40" s="244"/>
      <c r="E40" s="244"/>
      <c r="F40" s="244"/>
      <c r="G40" s="1130" t="s">
        <v>496</v>
      </c>
      <c r="H40" s="1131"/>
      <c r="I40" s="1131"/>
      <c r="J40" s="1132"/>
      <c r="K40" s="300">
        <v>-4411170</v>
      </c>
      <c r="L40" s="300">
        <v>-137888</v>
      </c>
      <c r="M40" s="301">
        <v>-56436</v>
      </c>
      <c r="N40" s="302">
        <v>144.30000000000001</v>
      </c>
      <c r="O40" s="293"/>
    </row>
    <row r="41" spans="1:16">
      <c r="A41" s="248"/>
      <c r="B41" s="244"/>
      <c r="C41" s="244"/>
      <c r="D41" s="244"/>
      <c r="E41" s="244"/>
      <c r="F41" s="244"/>
      <c r="G41" s="1136" t="s">
        <v>279</v>
      </c>
      <c r="H41" s="1137"/>
      <c r="I41" s="1137"/>
      <c r="J41" s="1138"/>
      <c r="K41" s="294">
        <v>1435779</v>
      </c>
      <c r="L41" s="300">
        <v>44881</v>
      </c>
      <c r="M41" s="301">
        <v>23822</v>
      </c>
      <c r="N41" s="302">
        <v>88.4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5768363</v>
      </c>
      <c r="J51" s="320">
        <v>170389</v>
      </c>
      <c r="K51" s="321">
        <v>33.6</v>
      </c>
      <c r="L51" s="322">
        <v>86381</v>
      </c>
      <c r="M51" s="323">
        <v>9.3000000000000007</v>
      </c>
      <c r="N51" s="324">
        <v>24.3</v>
      </c>
    </row>
    <row r="52" spans="1:14">
      <c r="A52" s="248"/>
      <c r="B52" s="244"/>
      <c r="C52" s="244"/>
      <c r="D52" s="244"/>
      <c r="E52" s="244"/>
      <c r="F52" s="244"/>
      <c r="G52" s="325"/>
      <c r="H52" s="326" t="s">
        <v>507</v>
      </c>
      <c r="I52" s="327">
        <v>2892725</v>
      </c>
      <c r="J52" s="328">
        <v>85447</v>
      </c>
      <c r="K52" s="329">
        <v>16</v>
      </c>
      <c r="L52" s="330">
        <v>41242</v>
      </c>
      <c r="M52" s="331">
        <v>-10.4</v>
      </c>
      <c r="N52" s="332">
        <v>26.4</v>
      </c>
    </row>
    <row r="53" spans="1:14">
      <c r="A53" s="248"/>
      <c r="B53" s="244"/>
      <c r="C53" s="244"/>
      <c r="D53" s="244"/>
      <c r="E53" s="244"/>
      <c r="F53" s="244"/>
      <c r="G53" s="310" t="s">
        <v>508</v>
      </c>
      <c r="H53" s="311"/>
      <c r="I53" s="319">
        <v>4601815</v>
      </c>
      <c r="J53" s="320">
        <v>138043</v>
      </c>
      <c r="K53" s="321">
        <v>-19</v>
      </c>
      <c r="L53" s="322">
        <v>67088</v>
      </c>
      <c r="M53" s="323">
        <v>-22.3</v>
      </c>
      <c r="N53" s="324">
        <v>3.3</v>
      </c>
    </row>
    <row r="54" spans="1:14">
      <c r="A54" s="248"/>
      <c r="B54" s="244"/>
      <c r="C54" s="244"/>
      <c r="D54" s="244"/>
      <c r="E54" s="244"/>
      <c r="F54" s="244"/>
      <c r="G54" s="325"/>
      <c r="H54" s="326" t="s">
        <v>507</v>
      </c>
      <c r="I54" s="327">
        <v>2700467</v>
      </c>
      <c r="J54" s="328">
        <v>81008</v>
      </c>
      <c r="K54" s="329">
        <v>-5.2</v>
      </c>
      <c r="L54" s="330">
        <v>37146</v>
      </c>
      <c r="M54" s="331">
        <v>-9.9</v>
      </c>
      <c r="N54" s="332">
        <v>4.7</v>
      </c>
    </row>
    <row r="55" spans="1:14">
      <c r="A55" s="248"/>
      <c r="B55" s="244"/>
      <c r="C55" s="244"/>
      <c r="D55" s="244"/>
      <c r="E55" s="244"/>
      <c r="F55" s="244"/>
      <c r="G55" s="310" t="s">
        <v>509</v>
      </c>
      <c r="H55" s="311"/>
      <c r="I55" s="319">
        <v>3202111</v>
      </c>
      <c r="J55" s="320">
        <v>97249</v>
      </c>
      <c r="K55" s="321">
        <v>-29.6</v>
      </c>
      <c r="L55" s="322">
        <v>70489</v>
      </c>
      <c r="M55" s="323">
        <v>5.0999999999999996</v>
      </c>
      <c r="N55" s="324">
        <v>-34.700000000000003</v>
      </c>
    </row>
    <row r="56" spans="1:14">
      <c r="A56" s="248"/>
      <c r="B56" s="244"/>
      <c r="C56" s="244"/>
      <c r="D56" s="244"/>
      <c r="E56" s="244"/>
      <c r="F56" s="244"/>
      <c r="G56" s="325"/>
      <c r="H56" s="326" t="s">
        <v>507</v>
      </c>
      <c r="I56" s="327">
        <v>2313851</v>
      </c>
      <c r="J56" s="328">
        <v>70272</v>
      </c>
      <c r="K56" s="329">
        <v>-13.3</v>
      </c>
      <c r="L56" s="330">
        <v>37817</v>
      </c>
      <c r="M56" s="331">
        <v>1.8</v>
      </c>
      <c r="N56" s="332">
        <v>-15.1</v>
      </c>
    </row>
    <row r="57" spans="1:14">
      <c r="A57" s="248"/>
      <c r="B57" s="244"/>
      <c r="C57" s="244"/>
      <c r="D57" s="244"/>
      <c r="E57" s="244"/>
      <c r="F57" s="244"/>
      <c r="G57" s="310" t="s">
        <v>510</v>
      </c>
      <c r="H57" s="311"/>
      <c r="I57" s="319">
        <v>3387551</v>
      </c>
      <c r="J57" s="320">
        <v>104139</v>
      </c>
      <c r="K57" s="321">
        <v>7.1</v>
      </c>
      <c r="L57" s="322">
        <v>84389</v>
      </c>
      <c r="M57" s="323">
        <v>19.7</v>
      </c>
      <c r="N57" s="324">
        <v>-12.6</v>
      </c>
    </row>
    <row r="58" spans="1:14">
      <c r="A58" s="248"/>
      <c r="B58" s="244"/>
      <c r="C58" s="244"/>
      <c r="D58" s="244"/>
      <c r="E58" s="244"/>
      <c r="F58" s="244"/>
      <c r="G58" s="325"/>
      <c r="H58" s="326" t="s">
        <v>507</v>
      </c>
      <c r="I58" s="327">
        <v>1771709</v>
      </c>
      <c r="J58" s="328">
        <v>54466</v>
      </c>
      <c r="K58" s="329">
        <v>-22.5</v>
      </c>
      <c r="L58" s="330">
        <v>44339</v>
      </c>
      <c r="M58" s="331">
        <v>17.2</v>
      </c>
      <c r="N58" s="332">
        <v>-39.700000000000003</v>
      </c>
    </row>
    <row r="59" spans="1:14">
      <c r="A59" s="248"/>
      <c r="B59" s="244"/>
      <c r="C59" s="244"/>
      <c r="D59" s="244"/>
      <c r="E59" s="244"/>
      <c r="F59" s="244"/>
      <c r="G59" s="310" t="s">
        <v>511</v>
      </c>
      <c r="H59" s="311"/>
      <c r="I59" s="319">
        <v>3487518</v>
      </c>
      <c r="J59" s="320">
        <v>109016</v>
      </c>
      <c r="K59" s="321">
        <v>4.7</v>
      </c>
      <c r="L59" s="322">
        <v>83623</v>
      </c>
      <c r="M59" s="323">
        <v>-0.9</v>
      </c>
      <c r="N59" s="324">
        <v>5.6</v>
      </c>
    </row>
    <row r="60" spans="1:14">
      <c r="A60" s="248"/>
      <c r="B60" s="244"/>
      <c r="C60" s="244"/>
      <c r="D60" s="244"/>
      <c r="E60" s="244"/>
      <c r="F60" s="244"/>
      <c r="G60" s="325"/>
      <c r="H60" s="326" t="s">
        <v>507</v>
      </c>
      <c r="I60" s="333">
        <v>1897566</v>
      </c>
      <c r="J60" s="328">
        <v>59316</v>
      </c>
      <c r="K60" s="329">
        <v>8.9</v>
      </c>
      <c r="L60" s="330">
        <v>48787</v>
      </c>
      <c r="M60" s="331">
        <v>10</v>
      </c>
      <c r="N60" s="332">
        <v>-1.1000000000000001</v>
      </c>
    </row>
    <row r="61" spans="1:14">
      <c r="A61" s="248"/>
      <c r="B61" s="244"/>
      <c r="C61" s="244"/>
      <c r="D61" s="244"/>
      <c r="E61" s="244"/>
      <c r="F61" s="244"/>
      <c r="G61" s="310" t="s">
        <v>512</v>
      </c>
      <c r="H61" s="334"/>
      <c r="I61" s="335">
        <v>4089472</v>
      </c>
      <c r="J61" s="336">
        <v>123767</v>
      </c>
      <c r="K61" s="337">
        <v>-0.6</v>
      </c>
      <c r="L61" s="338">
        <v>78394</v>
      </c>
      <c r="M61" s="339">
        <v>2.2000000000000002</v>
      </c>
      <c r="N61" s="324">
        <v>-2.8</v>
      </c>
    </row>
    <row r="62" spans="1:14">
      <c r="A62" s="248"/>
      <c r="B62" s="244"/>
      <c r="C62" s="244"/>
      <c r="D62" s="244"/>
      <c r="E62" s="244"/>
      <c r="F62" s="244"/>
      <c r="G62" s="325"/>
      <c r="H62" s="326" t="s">
        <v>507</v>
      </c>
      <c r="I62" s="327">
        <v>2315264</v>
      </c>
      <c r="J62" s="328">
        <v>70102</v>
      </c>
      <c r="K62" s="329">
        <v>-3.2</v>
      </c>
      <c r="L62" s="330">
        <v>41866</v>
      </c>
      <c r="M62" s="331">
        <v>1.7</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17.649999999999999</v>
      </c>
      <c r="G47" s="12">
        <v>21.02</v>
      </c>
      <c r="H47" s="12">
        <v>24.69</v>
      </c>
      <c r="I47" s="12">
        <v>30.74</v>
      </c>
      <c r="J47" s="13">
        <v>37.729999999999997</v>
      </c>
    </row>
    <row r="48" spans="2:10" ht="57.75" customHeight="1">
      <c r="B48" s="14"/>
      <c r="C48" s="1141" t="s">
        <v>4</v>
      </c>
      <c r="D48" s="1141"/>
      <c r="E48" s="1142"/>
      <c r="F48" s="15">
        <v>4.74</v>
      </c>
      <c r="G48" s="16">
        <v>5.93</v>
      </c>
      <c r="H48" s="16">
        <v>11.03</v>
      </c>
      <c r="I48" s="16">
        <v>11.39</v>
      </c>
      <c r="J48" s="17">
        <v>7.89</v>
      </c>
    </row>
    <row r="49" spans="2:10" ht="57.75" customHeight="1" thickBot="1">
      <c r="B49" s="18"/>
      <c r="C49" s="1143" t="s">
        <v>5</v>
      </c>
      <c r="D49" s="1143"/>
      <c r="E49" s="1144"/>
      <c r="F49" s="19">
        <v>1.91</v>
      </c>
      <c r="G49" s="20">
        <v>3.05</v>
      </c>
      <c r="H49" s="20">
        <v>6.88</v>
      </c>
      <c r="I49" s="20">
        <v>3.75</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32" sqref="H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4.66</v>
      </c>
      <c r="G34" s="33">
        <v>5.85</v>
      </c>
      <c r="H34" s="33">
        <v>11.01</v>
      </c>
      <c r="I34" s="33">
        <v>11.39</v>
      </c>
      <c r="J34" s="34">
        <v>7.86</v>
      </c>
      <c r="K34" s="22"/>
      <c r="L34" s="22"/>
      <c r="M34" s="22"/>
      <c r="N34" s="22"/>
      <c r="O34" s="22"/>
      <c r="P34" s="22"/>
    </row>
    <row r="35" spans="1:16" ht="39" customHeight="1">
      <c r="A35" s="22"/>
      <c r="B35" s="35"/>
      <c r="C35" s="1145" t="s">
        <v>521</v>
      </c>
      <c r="D35" s="1146"/>
      <c r="E35" s="1147"/>
      <c r="F35" s="36">
        <v>4.78</v>
      </c>
      <c r="G35" s="37">
        <v>4.99</v>
      </c>
      <c r="H35" s="37">
        <v>5.2</v>
      </c>
      <c r="I35" s="37">
        <v>5.53</v>
      </c>
      <c r="J35" s="38">
        <v>6.05</v>
      </c>
      <c r="K35" s="22"/>
      <c r="L35" s="22"/>
      <c r="M35" s="22"/>
      <c r="N35" s="22"/>
      <c r="O35" s="22"/>
      <c r="P35" s="22"/>
    </row>
    <row r="36" spans="1:16" ht="39" customHeight="1">
      <c r="A36" s="22"/>
      <c r="B36" s="35"/>
      <c r="C36" s="1145" t="s">
        <v>522</v>
      </c>
      <c r="D36" s="1146"/>
      <c r="E36" s="1147"/>
      <c r="F36" s="36">
        <v>0.93</v>
      </c>
      <c r="G36" s="37">
        <v>1.1399999999999999</v>
      </c>
      <c r="H36" s="37">
        <v>1.21</v>
      </c>
      <c r="I36" s="37">
        <v>0.69</v>
      </c>
      <c r="J36" s="38">
        <v>1.4</v>
      </c>
      <c r="K36" s="22"/>
      <c r="L36" s="22"/>
      <c r="M36" s="22"/>
      <c r="N36" s="22"/>
      <c r="O36" s="22"/>
      <c r="P36" s="22"/>
    </row>
    <row r="37" spans="1:16" ht="39" customHeight="1">
      <c r="A37" s="22"/>
      <c r="B37" s="35"/>
      <c r="C37" s="1145" t="s">
        <v>523</v>
      </c>
      <c r="D37" s="1146"/>
      <c r="E37" s="1147"/>
      <c r="F37" s="36">
        <v>0.69</v>
      </c>
      <c r="G37" s="37">
        <v>0.49</v>
      </c>
      <c r="H37" s="37">
        <v>0.79</v>
      </c>
      <c r="I37" s="37">
        <v>0.56999999999999995</v>
      </c>
      <c r="J37" s="38">
        <v>0.96</v>
      </c>
      <c r="K37" s="22"/>
      <c r="L37" s="22"/>
      <c r="M37" s="22"/>
      <c r="N37" s="22"/>
      <c r="O37" s="22"/>
      <c r="P37" s="22"/>
    </row>
    <row r="38" spans="1:16" ht="39" customHeight="1">
      <c r="A38" s="22"/>
      <c r="B38" s="35"/>
      <c r="C38" s="1145" t="s">
        <v>524</v>
      </c>
      <c r="D38" s="1146"/>
      <c r="E38" s="1147"/>
      <c r="F38" s="36">
        <v>0.73</v>
      </c>
      <c r="G38" s="37">
        <v>0.75</v>
      </c>
      <c r="H38" s="37">
        <v>0.75</v>
      </c>
      <c r="I38" s="37">
        <v>0.74</v>
      </c>
      <c r="J38" s="38">
        <v>0.74</v>
      </c>
      <c r="K38" s="22"/>
      <c r="L38" s="22"/>
      <c r="M38" s="22"/>
      <c r="N38" s="22"/>
      <c r="O38" s="22"/>
      <c r="P38" s="22"/>
    </row>
    <row r="39" spans="1:16" ht="39" customHeight="1">
      <c r="A39" s="22"/>
      <c r="B39" s="35"/>
      <c r="C39" s="1145" t="s">
        <v>525</v>
      </c>
      <c r="D39" s="1146"/>
      <c r="E39" s="1147"/>
      <c r="F39" s="36">
        <v>0.22</v>
      </c>
      <c r="G39" s="37">
        <v>0.25</v>
      </c>
      <c r="H39" s="37">
        <v>0.13</v>
      </c>
      <c r="I39" s="37">
        <v>0.17</v>
      </c>
      <c r="J39" s="38">
        <v>0.22</v>
      </c>
      <c r="K39" s="22"/>
      <c r="L39" s="22"/>
      <c r="M39" s="22"/>
      <c r="N39" s="22"/>
      <c r="O39" s="22"/>
      <c r="P39" s="22"/>
    </row>
    <row r="40" spans="1:16" ht="39" customHeight="1">
      <c r="A40" s="22"/>
      <c r="B40" s="35"/>
      <c r="C40" s="1145" t="s">
        <v>526</v>
      </c>
      <c r="D40" s="1146"/>
      <c r="E40" s="1147"/>
      <c r="F40" s="36">
        <v>0.16</v>
      </c>
      <c r="G40" s="37">
        <v>0.2</v>
      </c>
      <c r="H40" s="37">
        <v>0.22</v>
      </c>
      <c r="I40" s="37">
        <v>0.12</v>
      </c>
      <c r="J40" s="38">
        <v>0.17</v>
      </c>
      <c r="K40" s="22"/>
      <c r="L40" s="22"/>
      <c r="M40" s="22"/>
      <c r="N40" s="22"/>
      <c r="O40" s="22"/>
      <c r="P40" s="22"/>
    </row>
    <row r="41" spans="1:16" ht="39" customHeight="1">
      <c r="A41" s="22"/>
      <c r="B41" s="35"/>
      <c r="C41" s="1145" t="s">
        <v>527</v>
      </c>
      <c r="D41" s="1146"/>
      <c r="E41" s="1147"/>
      <c r="F41" s="36">
        <v>0.04</v>
      </c>
      <c r="G41" s="37">
        <v>0.06</v>
      </c>
      <c r="H41" s="37">
        <v>0.06</v>
      </c>
      <c r="I41" s="37">
        <v>0.13</v>
      </c>
      <c r="J41" s="38">
        <v>0.15</v>
      </c>
      <c r="K41" s="22"/>
      <c r="L41" s="22"/>
      <c r="M41" s="22"/>
      <c r="N41" s="22"/>
      <c r="O41" s="22"/>
      <c r="P41" s="22"/>
    </row>
    <row r="42" spans="1:16" ht="39" customHeight="1">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529</v>
      </c>
      <c r="D43" s="1149"/>
      <c r="E43" s="1150"/>
      <c r="F43" s="41">
        <v>7.0000000000000007E-2</v>
      </c>
      <c r="G43" s="42">
        <v>0.08</v>
      </c>
      <c r="H43" s="42">
        <v>0.01</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5561</v>
      </c>
      <c r="L45" s="60">
        <v>5545</v>
      </c>
      <c r="M45" s="60">
        <v>5141</v>
      </c>
      <c r="N45" s="60">
        <v>4953</v>
      </c>
      <c r="O45" s="61">
        <v>4700</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1472</v>
      </c>
      <c r="L48" s="64">
        <v>1448</v>
      </c>
      <c r="M48" s="64">
        <v>1345</v>
      </c>
      <c r="N48" s="64">
        <v>1344</v>
      </c>
      <c r="O48" s="65">
        <v>1318</v>
      </c>
      <c r="P48" s="48"/>
      <c r="Q48" s="48"/>
      <c r="R48" s="48"/>
      <c r="S48" s="48"/>
      <c r="T48" s="48"/>
      <c r="U48" s="48"/>
    </row>
    <row r="49" spans="1:21" ht="30.75" customHeight="1">
      <c r="A49" s="48"/>
      <c r="B49" s="1163"/>
      <c r="C49" s="1164"/>
      <c r="D49" s="62"/>
      <c r="E49" s="1155" t="s">
        <v>16</v>
      </c>
      <c r="F49" s="1155"/>
      <c r="G49" s="1155"/>
      <c r="H49" s="1155"/>
      <c r="I49" s="1155"/>
      <c r="J49" s="1156"/>
      <c r="K49" s="63" t="s">
        <v>476</v>
      </c>
      <c r="L49" s="64" t="s">
        <v>476</v>
      </c>
      <c r="M49" s="64" t="s">
        <v>476</v>
      </c>
      <c r="N49" s="64" t="s">
        <v>476</v>
      </c>
      <c r="O49" s="65" t="s">
        <v>476</v>
      </c>
      <c r="P49" s="48"/>
      <c r="Q49" s="48"/>
      <c r="R49" s="48"/>
      <c r="S49" s="48"/>
      <c r="T49" s="48"/>
      <c r="U49" s="48"/>
    </row>
    <row r="50" spans="1:21" ht="30.75" customHeight="1">
      <c r="A50" s="48"/>
      <c r="B50" s="1163"/>
      <c r="C50" s="1164"/>
      <c r="D50" s="62"/>
      <c r="E50" s="1155" t="s">
        <v>17</v>
      </c>
      <c r="F50" s="1155"/>
      <c r="G50" s="1155"/>
      <c r="H50" s="1155"/>
      <c r="I50" s="1155"/>
      <c r="J50" s="1156"/>
      <c r="K50" s="63">
        <v>30</v>
      </c>
      <c r="L50" s="64">
        <v>28</v>
      </c>
      <c r="M50" s="64">
        <v>25</v>
      </c>
      <c r="N50" s="64">
        <v>41</v>
      </c>
      <c r="O50" s="65">
        <v>19</v>
      </c>
      <c r="P50" s="48"/>
      <c r="Q50" s="48"/>
      <c r="R50" s="48"/>
      <c r="S50" s="48"/>
      <c r="T50" s="48"/>
      <c r="U50" s="48"/>
    </row>
    <row r="51" spans="1:21" ht="30.75" customHeight="1">
      <c r="A51" s="48"/>
      <c r="B51" s="1165"/>
      <c r="C51" s="1166"/>
      <c r="D51" s="66"/>
      <c r="E51" s="1155" t="s">
        <v>18</v>
      </c>
      <c r="F51" s="1155"/>
      <c r="G51" s="1155"/>
      <c r="H51" s="1155"/>
      <c r="I51" s="1155"/>
      <c r="J51" s="1156"/>
      <c r="K51" s="63">
        <v>3</v>
      </c>
      <c r="L51" s="64">
        <v>3</v>
      </c>
      <c r="M51" s="64">
        <v>2</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4751</v>
      </c>
      <c r="L52" s="64">
        <v>4781</v>
      </c>
      <c r="M52" s="64">
        <v>4671</v>
      </c>
      <c r="N52" s="64">
        <v>4638</v>
      </c>
      <c r="O52" s="65">
        <v>4600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2315</v>
      </c>
      <c r="L53" s="69">
        <v>2243</v>
      </c>
      <c r="M53" s="69">
        <v>1842</v>
      </c>
      <c r="N53" s="69">
        <v>1700</v>
      </c>
      <c r="O53" s="70">
        <v>1437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41241</v>
      </c>
      <c r="J41" s="83">
        <v>39212</v>
      </c>
      <c r="K41" s="83">
        <v>37641</v>
      </c>
      <c r="L41" s="83">
        <v>35060</v>
      </c>
      <c r="M41" s="84">
        <v>33123</v>
      </c>
    </row>
    <row r="42" spans="2:13" ht="27.75" customHeight="1">
      <c r="B42" s="1171"/>
      <c r="C42" s="1172"/>
      <c r="D42" s="85"/>
      <c r="E42" s="1177" t="s">
        <v>26</v>
      </c>
      <c r="F42" s="1177"/>
      <c r="G42" s="1177"/>
      <c r="H42" s="1178"/>
      <c r="I42" s="86">
        <v>176</v>
      </c>
      <c r="J42" s="87">
        <v>150</v>
      </c>
      <c r="K42" s="87">
        <v>124</v>
      </c>
      <c r="L42" s="87">
        <v>78</v>
      </c>
      <c r="M42" s="88">
        <v>56</v>
      </c>
    </row>
    <row r="43" spans="2:13" ht="27.75" customHeight="1">
      <c r="B43" s="1171"/>
      <c r="C43" s="1172"/>
      <c r="D43" s="85"/>
      <c r="E43" s="1177" t="s">
        <v>27</v>
      </c>
      <c r="F43" s="1177"/>
      <c r="G43" s="1177"/>
      <c r="H43" s="1178"/>
      <c r="I43" s="86">
        <v>19630</v>
      </c>
      <c r="J43" s="87">
        <v>19306</v>
      </c>
      <c r="K43" s="87">
        <v>18894</v>
      </c>
      <c r="L43" s="87">
        <v>17957</v>
      </c>
      <c r="M43" s="88">
        <v>17237</v>
      </c>
    </row>
    <row r="44" spans="2:13" ht="27.75" customHeight="1">
      <c r="B44" s="1171"/>
      <c r="C44" s="1172"/>
      <c r="D44" s="85"/>
      <c r="E44" s="1177" t="s">
        <v>28</v>
      </c>
      <c r="F44" s="1177"/>
      <c r="G44" s="1177"/>
      <c r="H44" s="1178"/>
      <c r="I44" s="86" t="s">
        <v>476</v>
      </c>
      <c r="J44" s="87" t="s">
        <v>476</v>
      </c>
      <c r="K44" s="87" t="s">
        <v>476</v>
      </c>
      <c r="L44" s="87" t="s">
        <v>476</v>
      </c>
      <c r="M44" s="88" t="s">
        <v>476</v>
      </c>
    </row>
    <row r="45" spans="2:13" ht="27.75" customHeight="1">
      <c r="B45" s="1171"/>
      <c r="C45" s="1172"/>
      <c r="D45" s="85"/>
      <c r="E45" s="1177" t="s">
        <v>29</v>
      </c>
      <c r="F45" s="1177"/>
      <c r="G45" s="1177"/>
      <c r="H45" s="1178"/>
      <c r="I45" s="86">
        <v>5283</v>
      </c>
      <c r="J45" s="87">
        <v>5174</v>
      </c>
      <c r="K45" s="87">
        <v>5020</v>
      </c>
      <c r="L45" s="87">
        <v>4883</v>
      </c>
      <c r="M45" s="88">
        <v>4543</v>
      </c>
    </row>
    <row r="46" spans="2:13" ht="27.75" customHeight="1">
      <c r="B46" s="1171"/>
      <c r="C46" s="1172"/>
      <c r="D46" s="85"/>
      <c r="E46" s="1177" t="s">
        <v>30</v>
      </c>
      <c r="F46" s="1177"/>
      <c r="G46" s="1177"/>
      <c r="H46" s="1178"/>
      <c r="I46" s="86">
        <v>0</v>
      </c>
      <c r="J46" s="87">
        <v>1</v>
      </c>
      <c r="K46" s="87">
        <v>1</v>
      </c>
      <c r="L46" s="87">
        <v>2</v>
      </c>
      <c r="M46" s="88">
        <v>1</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4744</v>
      </c>
      <c r="J49" s="87">
        <v>5593</v>
      </c>
      <c r="K49" s="87">
        <v>6200</v>
      </c>
      <c r="L49" s="87">
        <v>7489</v>
      </c>
      <c r="M49" s="88">
        <v>8887</v>
      </c>
    </row>
    <row r="50" spans="2:13" ht="27.75" customHeight="1">
      <c r="B50" s="1171"/>
      <c r="C50" s="1172"/>
      <c r="D50" s="85"/>
      <c r="E50" s="1177" t="s">
        <v>35</v>
      </c>
      <c r="F50" s="1177"/>
      <c r="G50" s="1177"/>
      <c r="H50" s="1178"/>
      <c r="I50" s="86">
        <v>4273</v>
      </c>
      <c r="J50" s="87">
        <v>3553</v>
      </c>
      <c r="K50" s="87">
        <v>3245</v>
      </c>
      <c r="L50" s="87">
        <v>2967</v>
      </c>
      <c r="M50" s="88">
        <v>2192</v>
      </c>
    </row>
    <row r="51" spans="2:13" ht="27.75" customHeight="1">
      <c r="B51" s="1173"/>
      <c r="C51" s="1174"/>
      <c r="D51" s="85"/>
      <c r="E51" s="1177" t="s">
        <v>36</v>
      </c>
      <c r="F51" s="1177"/>
      <c r="G51" s="1177"/>
      <c r="H51" s="1178"/>
      <c r="I51" s="86">
        <v>40515</v>
      </c>
      <c r="J51" s="87">
        <v>39273</v>
      </c>
      <c r="K51" s="87">
        <v>38264</v>
      </c>
      <c r="L51" s="87">
        <v>37091</v>
      </c>
      <c r="M51" s="88">
        <v>34888</v>
      </c>
    </row>
    <row r="52" spans="2:13" ht="27.75" customHeight="1" thickBot="1">
      <c r="B52" s="1181" t="s">
        <v>37</v>
      </c>
      <c r="C52" s="1182"/>
      <c r="D52" s="90"/>
      <c r="E52" s="1183" t="s">
        <v>38</v>
      </c>
      <c r="F52" s="1183"/>
      <c r="G52" s="1183"/>
      <c r="H52" s="1184"/>
      <c r="I52" s="91">
        <v>16796</v>
      </c>
      <c r="J52" s="92">
        <v>15424</v>
      </c>
      <c r="K52" s="92">
        <v>13971</v>
      </c>
      <c r="L52" s="92">
        <v>10433</v>
      </c>
      <c r="M52" s="93">
        <v>8993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170389</v>
      </c>
      <c r="E3" s="116"/>
      <c r="F3" s="117">
        <v>86381</v>
      </c>
      <c r="G3" s="118"/>
      <c r="H3" s="119"/>
    </row>
    <row r="4" spans="1:8">
      <c r="A4" s="120"/>
      <c r="B4" s="121"/>
      <c r="C4" s="122"/>
      <c r="D4" s="123">
        <v>85447</v>
      </c>
      <c r="E4" s="124"/>
      <c r="F4" s="125">
        <v>41242</v>
      </c>
      <c r="G4" s="126"/>
      <c r="H4" s="127"/>
    </row>
    <row r="5" spans="1:8">
      <c r="A5" s="108" t="s">
        <v>508</v>
      </c>
      <c r="B5" s="113"/>
      <c r="C5" s="114"/>
      <c r="D5" s="115">
        <v>138043</v>
      </c>
      <c r="E5" s="116"/>
      <c r="F5" s="117">
        <v>67088</v>
      </c>
      <c r="G5" s="118"/>
      <c r="H5" s="119"/>
    </row>
    <row r="6" spans="1:8">
      <c r="A6" s="120"/>
      <c r="B6" s="121"/>
      <c r="C6" s="122"/>
      <c r="D6" s="123">
        <v>81008</v>
      </c>
      <c r="E6" s="124"/>
      <c r="F6" s="125">
        <v>37146</v>
      </c>
      <c r="G6" s="126"/>
      <c r="H6" s="127"/>
    </row>
    <row r="7" spans="1:8">
      <c r="A7" s="108" t="s">
        <v>509</v>
      </c>
      <c r="B7" s="113"/>
      <c r="C7" s="114"/>
      <c r="D7" s="115">
        <v>97249</v>
      </c>
      <c r="E7" s="116"/>
      <c r="F7" s="117">
        <v>70489</v>
      </c>
      <c r="G7" s="118"/>
      <c r="H7" s="119"/>
    </row>
    <row r="8" spans="1:8">
      <c r="A8" s="120"/>
      <c r="B8" s="121"/>
      <c r="C8" s="122"/>
      <c r="D8" s="123">
        <v>70272</v>
      </c>
      <c r="E8" s="124"/>
      <c r="F8" s="125">
        <v>37817</v>
      </c>
      <c r="G8" s="126"/>
      <c r="H8" s="127"/>
    </row>
    <row r="9" spans="1:8">
      <c r="A9" s="108" t="s">
        <v>510</v>
      </c>
      <c r="B9" s="113"/>
      <c r="C9" s="114"/>
      <c r="D9" s="115">
        <v>104139</v>
      </c>
      <c r="E9" s="116"/>
      <c r="F9" s="117">
        <v>84389</v>
      </c>
      <c r="G9" s="118"/>
      <c r="H9" s="119"/>
    </row>
    <row r="10" spans="1:8">
      <c r="A10" s="120"/>
      <c r="B10" s="121"/>
      <c r="C10" s="122"/>
      <c r="D10" s="123">
        <v>54466</v>
      </c>
      <c r="E10" s="124"/>
      <c r="F10" s="125">
        <v>44339</v>
      </c>
      <c r="G10" s="126"/>
      <c r="H10" s="127"/>
    </row>
    <row r="11" spans="1:8">
      <c r="A11" s="108" t="s">
        <v>511</v>
      </c>
      <c r="B11" s="113"/>
      <c r="C11" s="114"/>
      <c r="D11" s="115">
        <v>109016</v>
      </c>
      <c r="E11" s="116"/>
      <c r="F11" s="117">
        <v>83623</v>
      </c>
      <c r="G11" s="118"/>
      <c r="H11" s="119"/>
    </row>
    <row r="12" spans="1:8">
      <c r="A12" s="120"/>
      <c r="B12" s="121"/>
      <c r="C12" s="128"/>
      <c r="D12" s="123">
        <v>59316</v>
      </c>
      <c r="E12" s="124"/>
      <c r="F12" s="125">
        <v>48787</v>
      </c>
      <c r="G12" s="126"/>
      <c r="H12" s="127"/>
    </row>
    <row r="13" spans="1:8">
      <c r="A13" s="108"/>
      <c r="B13" s="113"/>
      <c r="C13" s="129"/>
      <c r="D13" s="130">
        <v>123767</v>
      </c>
      <c r="E13" s="131"/>
      <c r="F13" s="132">
        <v>78394</v>
      </c>
      <c r="G13" s="133"/>
      <c r="H13" s="119"/>
    </row>
    <row r="14" spans="1:8">
      <c r="A14" s="120"/>
      <c r="B14" s="121"/>
      <c r="C14" s="122"/>
      <c r="D14" s="123">
        <v>70102</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4.74</v>
      </c>
      <c r="C19" s="134">
        <f>ROUND(VALUE(SUBSTITUTE(実質収支比率等に係る経年分析!G$48,"▲","-")),2)</f>
        <v>5.93</v>
      </c>
      <c r="D19" s="134">
        <f>ROUND(VALUE(SUBSTITUTE(実質収支比率等に係る経年分析!H$48,"▲","-")),2)</f>
        <v>11.03</v>
      </c>
      <c r="E19" s="134">
        <f>ROUND(VALUE(SUBSTITUTE(実質収支比率等に係る経年分析!I$48,"▲","-")),2)</f>
        <v>11.39</v>
      </c>
      <c r="F19" s="134">
        <f>ROUND(VALUE(SUBSTITUTE(実質収支比率等に係る経年分析!J$48,"▲","-")),2)</f>
        <v>7.89</v>
      </c>
    </row>
    <row r="20" spans="1:11">
      <c r="A20" s="134" t="s">
        <v>43</v>
      </c>
      <c r="B20" s="134">
        <f>ROUND(VALUE(SUBSTITUTE(実質収支比率等に係る経年分析!F$47,"▲","-")),2)</f>
        <v>17.649999999999999</v>
      </c>
      <c r="C20" s="134">
        <f>ROUND(VALUE(SUBSTITUTE(実質収支比率等に係る経年分析!G$47,"▲","-")),2)</f>
        <v>21.02</v>
      </c>
      <c r="D20" s="134">
        <f>ROUND(VALUE(SUBSTITUTE(実質収支比率等に係る経年分析!H$47,"▲","-")),2)</f>
        <v>24.69</v>
      </c>
      <c r="E20" s="134">
        <f>ROUND(VALUE(SUBSTITUTE(実質収支比率等に係る経年分析!I$47,"▲","-")),2)</f>
        <v>30.74</v>
      </c>
      <c r="F20" s="134">
        <f>ROUND(VALUE(SUBSTITUTE(実質収支比率等に係る経年分析!J$47,"▲","-")),2)</f>
        <v>37.729999999999997</v>
      </c>
    </row>
    <row r="21" spans="1:11">
      <c r="A21" s="134" t="s">
        <v>44</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3.05</v>
      </c>
      <c r="D21" s="134">
        <f>IF(ISNUMBER(VALUE(SUBSTITUTE(実質収支比率等に係る経年分析!H$49,"▲","-"))),ROUND(VALUE(SUBSTITUTE(実質収支比率等に係る経年分析!H$49,"▲","-")),2),NA())</f>
        <v>6.88</v>
      </c>
      <c r="E21" s="134">
        <f>IF(ISNUMBER(VALUE(SUBSTITUTE(実質収支比率等に係る経年分析!I$49,"▲","-"))),ROUND(VALUE(SUBSTITUTE(実質収支比率等に係る経年分析!I$49,"▲","-")),2),NA())</f>
        <v>3.75</v>
      </c>
      <c r="F21" s="134">
        <f>IF(ISNUMBER(VALUE(SUBSTITUTE(実質収支比率等に係る経年分析!J$49,"▲","-"))),ROUND(VALUE(SUBSTITUTE(実質収支比率等に係る経年分析!J$49,"▲","-")),2),NA())</f>
        <v>-0.44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新見市観光事業特別会計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新見市下水道事業特別会計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新見市簡易水道事業特別会計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新見市農業共済事業特別会計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新見市介護保険特別会計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新見市国民健康保険特別会計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新見市水道事業会計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4751</v>
      </c>
      <c r="E42" s="136"/>
      <c r="F42" s="136"/>
      <c r="G42" s="136">
        <f>'実質公債費比率（分子）の構造'!L$52</f>
        <v>4781</v>
      </c>
      <c r="H42" s="136"/>
      <c r="I42" s="136"/>
      <c r="J42" s="136">
        <f>'実質公債費比率（分子）の構造'!M$52</f>
        <v>4671</v>
      </c>
      <c r="K42" s="136"/>
      <c r="L42" s="136"/>
      <c r="M42" s="136">
        <f>'実質公債費比率（分子）の構造'!N$52</f>
        <v>4638</v>
      </c>
      <c r="N42" s="136"/>
      <c r="O42" s="136"/>
      <c r="P42" s="136">
        <f>'実質公債費比率（分子）の構造'!O$52</f>
        <v>4600</v>
      </c>
    </row>
    <row r="43" spans="1:16">
      <c r="A43" s="136" t="s">
        <v>52</v>
      </c>
      <c r="B43" s="136">
        <f>'実質公債費比率（分子）の構造'!K$51</f>
        <v>3</v>
      </c>
      <c r="C43" s="136"/>
      <c r="D43" s="136"/>
      <c r="E43" s="136">
        <f>'実質公債費比率（分子）の構造'!L$51</f>
        <v>3</v>
      </c>
      <c r="F43" s="136"/>
      <c r="G43" s="136"/>
      <c r="H43" s="136">
        <f>'実質公債費比率（分子）の構造'!M$51</f>
        <v>2</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28</v>
      </c>
      <c r="F44" s="136"/>
      <c r="G44" s="136"/>
      <c r="H44" s="136">
        <f>'実質公債費比率（分子）の構造'!M$50</f>
        <v>25</v>
      </c>
      <c r="I44" s="136"/>
      <c r="J44" s="136"/>
      <c r="K44" s="136">
        <f>'実質公債費比率（分子）の構造'!N$50</f>
        <v>41</v>
      </c>
      <c r="L44" s="136"/>
      <c r="M44" s="136"/>
      <c r="N44" s="136">
        <f>'実質公債費比率（分子）の構造'!O$50</f>
        <v>19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1472</v>
      </c>
      <c r="C46" s="136"/>
      <c r="D46" s="136"/>
      <c r="E46" s="136">
        <f>'実質公債費比率（分子）の構造'!L$48</f>
        <v>1448</v>
      </c>
      <c r="F46" s="136"/>
      <c r="G46" s="136"/>
      <c r="H46" s="136">
        <f>'実質公債費比率（分子）の構造'!M$48</f>
        <v>1345</v>
      </c>
      <c r="I46" s="136"/>
      <c r="J46" s="136"/>
      <c r="K46" s="136">
        <f>'実質公債費比率（分子）の構造'!N$48</f>
        <v>1344</v>
      </c>
      <c r="L46" s="136"/>
      <c r="M46" s="136"/>
      <c r="N46" s="136">
        <f>'実質公債費比率（分子）の構造'!O$48</f>
        <v>1318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5561</v>
      </c>
      <c r="C49" s="136"/>
      <c r="D49" s="136"/>
      <c r="E49" s="136">
        <f>'実質公債費比率（分子）の構造'!L$45</f>
        <v>5545</v>
      </c>
      <c r="F49" s="136"/>
      <c r="G49" s="136"/>
      <c r="H49" s="136">
        <f>'実質公債費比率（分子）の構造'!M$45</f>
        <v>5141</v>
      </c>
      <c r="I49" s="136"/>
      <c r="J49" s="136"/>
      <c r="K49" s="136">
        <f>'実質公債費比率（分子）の構造'!N$45</f>
        <v>4953</v>
      </c>
      <c r="L49" s="136"/>
      <c r="M49" s="136"/>
      <c r="N49" s="136">
        <f>'実質公債費比率（分子）の構造'!O$45</f>
        <v>4700</v>
      </c>
      <c r="O49" s="136"/>
      <c r="P49" s="136"/>
    </row>
    <row r="50" spans="1:16">
      <c r="A50" s="136" t="s">
        <v>58</v>
      </c>
      <c r="B50" s="136" t="e">
        <f>NA()</f>
        <v>#N/A</v>
      </c>
      <c r="C50" s="136">
        <f>IF(ISNUMBER('実質公債費比率（分子）の構造'!K$53),'実質公債費比率（分子）の構造'!K$53,NA())</f>
        <v>2315</v>
      </c>
      <c r="D50" s="136" t="e">
        <f>NA()</f>
        <v>#N/A</v>
      </c>
      <c r="E50" s="136" t="e">
        <f>NA()</f>
        <v>#N/A</v>
      </c>
      <c r="F50" s="136">
        <f>IF(ISNUMBER('実質公債費比率（分子）の構造'!L$53),'実質公債費比率（分子）の構造'!L$53,NA())</f>
        <v>2243</v>
      </c>
      <c r="G50" s="136" t="e">
        <f>NA()</f>
        <v>#N/A</v>
      </c>
      <c r="H50" s="136" t="e">
        <f>NA()</f>
        <v>#N/A</v>
      </c>
      <c r="I50" s="136">
        <f>IF(ISNUMBER('実質公債費比率（分子）の構造'!M$53),'実質公債費比率（分子）の構造'!M$53,NA())</f>
        <v>1842</v>
      </c>
      <c r="J50" s="136" t="e">
        <f>NA()</f>
        <v>#N/A</v>
      </c>
      <c r="K50" s="136" t="e">
        <f>NA()</f>
        <v>#N/A</v>
      </c>
      <c r="L50" s="136">
        <f>IF(ISNUMBER('実質公債費比率（分子）の構造'!N$53),'実質公債費比率（分子）の構造'!N$53,NA())</f>
        <v>1700</v>
      </c>
      <c r="M50" s="136" t="e">
        <f>NA()</f>
        <v>#N/A</v>
      </c>
      <c r="N50" s="136" t="e">
        <f>NA()</f>
        <v>#N/A</v>
      </c>
      <c r="O50" s="136">
        <f>IF(ISNUMBER('実質公債費比率（分子）の構造'!O$53),'実質公債費比率（分子）の構造'!O$53,NA())</f>
        <v>1437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40515</v>
      </c>
      <c r="E56" s="135"/>
      <c r="F56" s="135"/>
      <c r="G56" s="135">
        <f>'将来負担比率（分子）の構造'!J$51</f>
        <v>39273</v>
      </c>
      <c r="H56" s="135"/>
      <c r="I56" s="135"/>
      <c r="J56" s="135">
        <f>'将来負担比率（分子）の構造'!K$51</f>
        <v>38264</v>
      </c>
      <c r="K56" s="135"/>
      <c r="L56" s="135"/>
      <c r="M56" s="135">
        <f>'将来負担比率（分子）の構造'!L$51</f>
        <v>37091</v>
      </c>
      <c r="N56" s="135"/>
      <c r="O56" s="135"/>
      <c r="P56" s="135">
        <f>'将来負担比率（分子）の構造'!M$51</f>
        <v>34888</v>
      </c>
    </row>
    <row r="57" spans="1:16">
      <c r="A57" s="135" t="s">
        <v>35</v>
      </c>
      <c r="B57" s="135"/>
      <c r="C57" s="135"/>
      <c r="D57" s="135">
        <f>'将来負担比率（分子）の構造'!I$50</f>
        <v>4273</v>
      </c>
      <c r="E57" s="135"/>
      <c r="F57" s="135"/>
      <c r="G57" s="135">
        <f>'将来負担比率（分子）の構造'!J$50</f>
        <v>3553</v>
      </c>
      <c r="H57" s="135"/>
      <c r="I57" s="135"/>
      <c r="J57" s="135">
        <f>'将来負担比率（分子）の構造'!K$50</f>
        <v>3245</v>
      </c>
      <c r="K57" s="135"/>
      <c r="L57" s="135"/>
      <c r="M57" s="135">
        <f>'将来負担比率（分子）の構造'!L$50</f>
        <v>2967</v>
      </c>
      <c r="N57" s="135"/>
      <c r="O57" s="135"/>
      <c r="P57" s="135">
        <f>'将来負担比率（分子）の構造'!M$50</f>
        <v>2192</v>
      </c>
    </row>
    <row r="58" spans="1:16">
      <c r="A58" s="135" t="s">
        <v>34</v>
      </c>
      <c r="B58" s="135"/>
      <c r="C58" s="135"/>
      <c r="D58" s="135">
        <f>'将来負担比率（分子）の構造'!I$49</f>
        <v>4744</v>
      </c>
      <c r="E58" s="135"/>
      <c r="F58" s="135"/>
      <c r="G58" s="135">
        <f>'将来負担比率（分子）の構造'!J$49</f>
        <v>5593</v>
      </c>
      <c r="H58" s="135"/>
      <c r="I58" s="135"/>
      <c r="J58" s="135">
        <f>'将来負担比率（分子）の構造'!K$49</f>
        <v>6200</v>
      </c>
      <c r="K58" s="135"/>
      <c r="L58" s="135"/>
      <c r="M58" s="135">
        <f>'将来負担比率（分子）の構造'!L$49</f>
        <v>7489</v>
      </c>
      <c r="N58" s="135"/>
      <c r="O58" s="135"/>
      <c r="P58" s="135">
        <f>'将来負担比率（分子）の構造'!M$49</f>
        <v>8887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1</v>
      </c>
      <c r="F61" s="135"/>
      <c r="G61" s="135"/>
      <c r="H61" s="135">
        <f>'将来負担比率（分子）の構造'!K$46</f>
        <v>1</v>
      </c>
      <c r="I61" s="135"/>
      <c r="J61" s="135"/>
      <c r="K61" s="135">
        <f>'将来負担比率（分子）の構造'!L$46</f>
        <v>2</v>
      </c>
      <c r="L61" s="135"/>
      <c r="M61" s="135"/>
      <c r="N61" s="135">
        <f>'将来負担比率（分子）の構造'!M$46</f>
        <v>1</v>
      </c>
      <c r="O61" s="135"/>
      <c r="P61" s="135"/>
    </row>
    <row r="62" spans="1:16">
      <c r="A62" s="135" t="s">
        <v>29</v>
      </c>
      <c r="B62" s="135">
        <f>'将来負担比率（分子）の構造'!I$45</f>
        <v>5283</v>
      </c>
      <c r="C62" s="135"/>
      <c r="D62" s="135"/>
      <c r="E62" s="135">
        <f>'将来負担比率（分子）の構造'!J$45</f>
        <v>5174</v>
      </c>
      <c r="F62" s="135"/>
      <c r="G62" s="135"/>
      <c r="H62" s="135">
        <f>'将来負担比率（分子）の構造'!K$45</f>
        <v>5020</v>
      </c>
      <c r="I62" s="135"/>
      <c r="J62" s="135"/>
      <c r="K62" s="135">
        <f>'将来負担比率（分子）の構造'!L$45</f>
        <v>4883</v>
      </c>
      <c r="L62" s="135"/>
      <c r="M62" s="135"/>
      <c r="N62" s="135">
        <f>'将来負担比率（分子）の構造'!M$45</f>
        <v>4543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19630</v>
      </c>
      <c r="C64" s="135"/>
      <c r="D64" s="135"/>
      <c r="E64" s="135">
        <f>'将来負担比率（分子）の構造'!J$43</f>
        <v>19306</v>
      </c>
      <c r="F64" s="135"/>
      <c r="G64" s="135"/>
      <c r="H64" s="135">
        <f>'将来負担比率（分子）の構造'!K$43</f>
        <v>18894</v>
      </c>
      <c r="I64" s="135"/>
      <c r="J64" s="135"/>
      <c r="K64" s="135">
        <f>'将来負担比率（分子）の構造'!L$43</f>
        <v>17957</v>
      </c>
      <c r="L64" s="135"/>
      <c r="M64" s="135"/>
      <c r="N64" s="135">
        <f>'将来負担比率（分子）の構造'!M$43</f>
        <v>17237</v>
      </c>
      <c r="O64" s="135"/>
      <c r="P64" s="135"/>
    </row>
    <row r="65" spans="1:16">
      <c r="A65" s="135" t="s">
        <v>26</v>
      </c>
      <c r="B65" s="135">
        <f>'将来負担比率（分子）の構造'!I$42</f>
        <v>176</v>
      </c>
      <c r="C65" s="135"/>
      <c r="D65" s="135"/>
      <c r="E65" s="135">
        <f>'将来負担比率（分子）の構造'!J$42</f>
        <v>150</v>
      </c>
      <c r="F65" s="135"/>
      <c r="G65" s="135"/>
      <c r="H65" s="135">
        <f>'将来負担比率（分子）の構造'!K$42</f>
        <v>124</v>
      </c>
      <c r="I65" s="135"/>
      <c r="J65" s="135"/>
      <c r="K65" s="135">
        <f>'将来負担比率（分子）の構造'!L$42</f>
        <v>78</v>
      </c>
      <c r="L65" s="135"/>
      <c r="M65" s="135"/>
      <c r="N65" s="135">
        <f>'将来負担比率（分子）の構造'!M$42</f>
        <v>56</v>
      </c>
      <c r="O65" s="135"/>
      <c r="P65" s="135"/>
    </row>
    <row r="66" spans="1:16">
      <c r="A66" s="135" t="s">
        <v>25</v>
      </c>
      <c r="B66" s="135">
        <f>'将来負担比率（分子）の構造'!I$41</f>
        <v>41241</v>
      </c>
      <c r="C66" s="135"/>
      <c r="D66" s="135"/>
      <c r="E66" s="135">
        <f>'将来負担比率（分子）の構造'!J$41</f>
        <v>39212</v>
      </c>
      <c r="F66" s="135"/>
      <c r="G66" s="135"/>
      <c r="H66" s="135">
        <f>'将来負担比率（分子）の構造'!K$41</f>
        <v>37641</v>
      </c>
      <c r="I66" s="135"/>
      <c r="J66" s="135"/>
      <c r="K66" s="135">
        <f>'将来負担比率（分子）の構造'!L$41</f>
        <v>35060</v>
      </c>
      <c r="L66" s="135"/>
      <c r="M66" s="135"/>
      <c r="N66" s="135">
        <f>'将来負担比率（分子）の構造'!M$41</f>
        <v>33123</v>
      </c>
      <c r="O66" s="135"/>
      <c r="P66" s="135"/>
    </row>
    <row r="67" spans="1:16">
      <c r="A67" s="135" t="s">
        <v>62</v>
      </c>
      <c r="B67" s="135" t="e">
        <f>NA()</f>
        <v>#N/A</v>
      </c>
      <c r="C67" s="135">
        <f>IF(ISNUMBER('将来負担比率（分子）の構造'!I$52), IF('将来負担比率（分子）の構造'!I$52 &lt; 0, 0, '将来負担比率（分子）の構造'!I$52), NA())</f>
        <v>16796</v>
      </c>
      <c r="D67" s="135" t="e">
        <f>NA()</f>
        <v>#N/A</v>
      </c>
      <c r="E67" s="135" t="e">
        <f>NA()</f>
        <v>#N/A</v>
      </c>
      <c r="F67" s="135">
        <f>IF(ISNUMBER('将来負担比率（分子）の構造'!J$52), IF('将来負担比率（分子）の構造'!J$52 &lt; 0, 0, '将来負担比率（分子）の構造'!J$52), NA())</f>
        <v>15424</v>
      </c>
      <c r="G67" s="135" t="e">
        <f>NA()</f>
        <v>#N/A</v>
      </c>
      <c r="H67" s="135" t="e">
        <f>NA()</f>
        <v>#N/A</v>
      </c>
      <c r="I67" s="135">
        <f>IF(ISNUMBER('将来負担比率（分子）の構造'!K$52), IF('将来負担比率（分子）の構造'!K$52 &lt; 0, 0, '将来負担比率（分子）の構造'!K$52), NA())</f>
        <v>13971</v>
      </c>
      <c r="J67" s="135" t="e">
        <f>NA()</f>
        <v>#N/A</v>
      </c>
      <c r="K67" s="135" t="e">
        <f>NA()</f>
        <v>#N/A</v>
      </c>
      <c r="L67" s="135">
        <f>IF(ISNUMBER('将来負担比率（分子）の構造'!L$52), IF('将来負担比率（分子）の構造'!L$52 &lt; 0, 0, '将来負担比率（分子）の構造'!L$52), NA())</f>
        <v>10433</v>
      </c>
      <c r="M67" s="135" t="e">
        <f>NA()</f>
        <v>#N/A</v>
      </c>
      <c r="N67" s="135" t="e">
        <f>NA()</f>
        <v>#N/A</v>
      </c>
      <c r="O67" s="135">
        <f>IF(ISNUMBER('将来負担比率（分子）の構造'!M$52), IF('将来負担比率（分子）の構造'!M$52 &lt; 0, 0, '将来負担比率（分子）の構造'!M$52), NA())</f>
        <v>8993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zaisei051</cp:lastModifiedBy>
  <cp:lastPrinted>2016-04-20T04:18:09Z</cp:lastPrinted>
  <dcterms:created xsi:type="dcterms:W3CDTF">2016-02-15T01:59:13Z</dcterms:created>
  <dcterms:modified xsi:type="dcterms:W3CDTF">2016-05-23T23:39:09Z</dcterms:modified>
  <cp:category/>
</cp:coreProperties>
</file>